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95" windowWidth="12405" windowHeight="11610" activeTab="0"/>
  </bookViews>
  <sheets>
    <sheet name="第7表 (R2)" sheetId="1" r:id="rId1"/>
  </sheets>
  <definedNames>
    <definedName name="_xlnm.Print_Area" localSheetId="0">'第7表 (R2)'!$A$1:$T$57</definedName>
  </definedNames>
  <calcPr fullCalcOnLoad="1"/>
</workbook>
</file>

<file path=xl/sharedStrings.xml><?xml version="1.0" encoding="utf-8"?>
<sst xmlns="http://schemas.openxmlformats.org/spreadsheetml/2006/main" count="229" uniqueCount="35">
  <si>
    <t>-</t>
  </si>
  <si>
    <t>主世帯</t>
  </si>
  <si>
    <t>持ち家</t>
  </si>
  <si>
    <t>民営の借家</t>
  </si>
  <si>
    <t>給与住宅</t>
  </si>
  <si>
    <t>　　第７表　住居の種類・住宅の所有の関係（６区分）別一般世帯数，　　一般世帯人員，１世帯当たり人員　－地区別－</t>
  </si>
  <si>
    <t>地　　　　　　　　区</t>
  </si>
  <si>
    <t>1世帯</t>
  </si>
  <si>
    <t>住居の種類・住宅の</t>
  </si>
  <si>
    <t>世 帯 数</t>
  </si>
  <si>
    <t>世帯人員</t>
  </si>
  <si>
    <t>当たり</t>
  </si>
  <si>
    <t>所有の関係（６区分）</t>
  </si>
  <si>
    <t>人員</t>
  </si>
  <si>
    <t>世帯</t>
  </si>
  <si>
    <t>人</t>
  </si>
  <si>
    <t>総　　　　　　数</t>
  </si>
  <si>
    <t>上　　野　　地　　区</t>
  </si>
  <si>
    <t>一般世帯</t>
  </si>
  <si>
    <t>住宅に住む一般世帯</t>
  </si>
  <si>
    <t>公営・都市再生機構・公社の借家</t>
  </si>
  <si>
    <t>間借り</t>
  </si>
  <si>
    <t>住宅以外に住む一般世帯</t>
  </si>
  <si>
    <t>住居の種類「不詳」</t>
  </si>
  <si>
    <t>旧富士宮地区</t>
  </si>
  <si>
    <t>上　　井　　出　　地　　区</t>
  </si>
  <si>
    <t>住居の種類「不詳」</t>
  </si>
  <si>
    <t>富   士   根   地   区</t>
  </si>
  <si>
    <t>白　　糸　　地　　区</t>
  </si>
  <si>
    <t>北　　山　　地　　区</t>
  </si>
  <si>
    <t>芝　　川　　地　　区</t>
  </si>
  <si>
    <t>　　第７表　住居の種類・住宅の所有の関係（6区分）別一般世帯数，一般世帯人員，１世帯当たり人員　－地区別－　（つづき）</t>
  </si>
  <si>
    <t>世帯数</t>
  </si>
  <si>
    <t>総数
(1)</t>
  </si>
  <si>
    <t>所有の関係（6区分）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</si>
</sst>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_ "/>
    <numFmt numFmtId="179" formatCode="0.0_ "/>
    <numFmt numFmtId="180" formatCode="[$-411]&quot; &quot;yyyy&quot;年 &quot;m&quot;月 &quot;d&quot;日 &quot;dddd"/>
    <numFmt numFmtId="181" formatCode="[&lt;=999]000;[&lt;=9999]000\-00;000\-0000"/>
    <numFmt numFmtId="182" formatCode="0_);[Red]\(0\)"/>
    <numFmt numFmtId="183" formatCode="0.0_);[Red]\(0.0\)"/>
    <numFmt numFmtId="184" formatCode="0_ "/>
    <numFmt numFmtId="185" formatCode="#,##0_ "/>
    <numFmt numFmtId="186" formatCode="#,##0_);[Red]\(#,##0\)"/>
    <numFmt numFmtId="187" formatCode="&quot;¥&quot;#,##0_);[Red]\(&quot;¥&quot;#,##0\)"/>
    <numFmt numFmtId="188" formatCode="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2" fillId="0" borderId="14" xfId="5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38" fontId="3" fillId="0" borderId="14" xfId="50" applyFont="1" applyFill="1" applyBorder="1" applyAlignment="1">
      <alignment horizontal="right"/>
    </xf>
    <xf numFmtId="38" fontId="3" fillId="0" borderId="14" xfId="5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38" fontId="3" fillId="0" borderId="14" xfId="50" applyFont="1" applyBorder="1" applyAlignment="1">
      <alignment/>
    </xf>
    <xf numFmtId="2" fontId="2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wrapText="1"/>
    </xf>
    <xf numFmtId="0" fontId="3" fillId="0" borderId="14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23" xfId="0" applyFont="1" applyBorder="1" applyAlignment="1">
      <alignment horizontal="center" vertical="center"/>
    </xf>
    <xf numFmtId="38" fontId="2" fillId="0" borderId="14" xfId="50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 wrapText="1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9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U4" sqref="U4"/>
    </sheetView>
  </sheetViews>
  <sheetFormatPr defaultColWidth="9.00390625" defaultRowHeight="13.5"/>
  <cols>
    <col min="1" max="1" width="1.625" style="0" customWidth="1"/>
    <col min="2" max="2" width="1.37890625" style="0" customWidth="1"/>
    <col min="3" max="5" width="1.00390625" style="0" customWidth="1"/>
    <col min="6" max="6" width="22.625" style="0" customWidth="1"/>
    <col min="7" max="7" width="2.125" style="0" customWidth="1"/>
    <col min="8" max="10" width="13.75390625" style="0" customWidth="1"/>
    <col min="11" max="11" width="1.625" style="0" customWidth="1"/>
    <col min="12" max="12" width="1.37890625" style="0" customWidth="1"/>
    <col min="13" max="15" width="1.00390625" style="0" customWidth="1"/>
    <col min="16" max="16" width="22.625" style="0" customWidth="1"/>
    <col min="17" max="17" width="2.125" style="0" customWidth="1"/>
    <col min="18" max="20" width="13.75390625" style="0" customWidth="1"/>
  </cols>
  <sheetData>
    <row r="1" spans="1:7" s="1" customFormat="1" ht="18" customHeight="1">
      <c r="A1" s="3" t="s">
        <v>5</v>
      </c>
      <c r="B1" s="3"/>
      <c r="C1" s="3"/>
      <c r="D1" s="3"/>
      <c r="E1" s="3"/>
      <c r="F1" s="3"/>
      <c r="G1" s="3"/>
    </row>
    <row r="2" spans="1:7" s="1" customFormat="1" ht="18" customHeight="1" thickBot="1">
      <c r="A2" s="3"/>
      <c r="B2" s="3"/>
      <c r="C2" s="3"/>
      <c r="D2" s="3"/>
      <c r="E2" s="3"/>
      <c r="F2" s="3"/>
      <c r="G2" s="3"/>
    </row>
    <row r="3" spans="1:20" s="27" customFormat="1" ht="19.5" customHeight="1">
      <c r="A3" s="23"/>
      <c r="B3" s="55" t="s">
        <v>6</v>
      </c>
      <c r="C3" s="55"/>
      <c r="D3" s="55"/>
      <c r="E3" s="55"/>
      <c r="F3" s="55"/>
      <c r="G3" s="24"/>
      <c r="H3" s="25"/>
      <c r="I3" s="25"/>
      <c r="J3" s="26" t="s">
        <v>7</v>
      </c>
      <c r="K3" s="23"/>
      <c r="L3" s="55" t="s">
        <v>6</v>
      </c>
      <c r="M3" s="55"/>
      <c r="N3" s="55"/>
      <c r="O3" s="55"/>
      <c r="P3" s="55"/>
      <c r="Q3" s="24"/>
      <c r="R3" s="25"/>
      <c r="S3" s="25"/>
      <c r="T3" s="26" t="s">
        <v>7</v>
      </c>
    </row>
    <row r="4" spans="2:20" s="27" customFormat="1" ht="19.5" customHeight="1">
      <c r="B4" s="56" t="s">
        <v>8</v>
      </c>
      <c r="C4" s="56"/>
      <c r="D4" s="56"/>
      <c r="E4" s="56"/>
      <c r="F4" s="56"/>
      <c r="G4" s="28"/>
      <c r="H4" s="29" t="s">
        <v>9</v>
      </c>
      <c r="I4" s="30" t="s">
        <v>10</v>
      </c>
      <c r="J4" s="31" t="s">
        <v>11</v>
      </c>
      <c r="L4" s="56" t="s">
        <v>8</v>
      </c>
      <c r="M4" s="56"/>
      <c r="N4" s="56"/>
      <c r="O4" s="56"/>
      <c r="P4" s="56"/>
      <c r="Q4" s="28"/>
      <c r="R4" s="29" t="s">
        <v>9</v>
      </c>
      <c r="S4" s="30" t="s">
        <v>10</v>
      </c>
      <c r="T4" s="31" t="s">
        <v>11</v>
      </c>
    </row>
    <row r="5" spans="1:20" s="27" customFormat="1" ht="19.5" customHeight="1">
      <c r="A5" s="32"/>
      <c r="B5" s="57" t="s">
        <v>12</v>
      </c>
      <c r="C5" s="57"/>
      <c r="D5" s="57"/>
      <c r="E5" s="57"/>
      <c r="F5" s="57"/>
      <c r="G5" s="33"/>
      <c r="H5" s="10"/>
      <c r="I5" s="34"/>
      <c r="J5" s="35" t="s">
        <v>13</v>
      </c>
      <c r="K5" s="32"/>
      <c r="L5" s="57" t="s">
        <v>12</v>
      </c>
      <c r="M5" s="57"/>
      <c r="N5" s="57"/>
      <c r="O5" s="57"/>
      <c r="P5" s="57"/>
      <c r="Q5" s="33"/>
      <c r="R5" s="10"/>
      <c r="S5" s="34"/>
      <c r="T5" s="35" t="s">
        <v>13</v>
      </c>
    </row>
    <row r="6" spans="1:20" s="5" customFormat="1" ht="13.5" customHeight="1">
      <c r="A6" s="22"/>
      <c r="B6" s="22"/>
      <c r="C6" s="22"/>
      <c r="D6" s="22"/>
      <c r="E6" s="22"/>
      <c r="F6" s="22"/>
      <c r="G6" s="36"/>
      <c r="H6" s="37" t="s">
        <v>14</v>
      </c>
      <c r="I6" s="37" t="s">
        <v>15</v>
      </c>
      <c r="J6" s="38" t="s">
        <v>15</v>
      </c>
      <c r="K6" s="22"/>
      <c r="L6" s="22"/>
      <c r="M6" s="22"/>
      <c r="N6" s="22"/>
      <c r="O6" s="22"/>
      <c r="P6" s="22"/>
      <c r="Q6" s="36"/>
      <c r="R6" s="37" t="s">
        <v>14</v>
      </c>
      <c r="S6" s="37" t="s">
        <v>15</v>
      </c>
      <c r="T6" s="38" t="s">
        <v>15</v>
      </c>
    </row>
    <row r="7" spans="2:20" s="2" customFormat="1" ht="13.5" customHeight="1">
      <c r="B7" s="52" t="s">
        <v>16</v>
      </c>
      <c r="C7" s="52"/>
      <c r="D7" s="52"/>
      <c r="E7" s="52"/>
      <c r="F7" s="52"/>
      <c r="G7" s="4"/>
      <c r="H7" s="39"/>
      <c r="I7" s="16"/>
      <c r="J7" s="17"/>
      <c r="L7" s="58" t="s">
        <v>17</v>
      </c>
      <c r="M7" s="58"/>
      <c r="N7" s="58"/>
      <c r="O7" s="58"/>
      <c r="P7" s="58"/>
      <c r="Q7" s="4"/>
      <c r="R7" s="39"/>
      <c r="S7" s="16"/>
      <c r="T7" s="17"/>
    </row>
    <row r="8" spans="3:20" s="14" customFormat="1" ht="13.5" customHeight="1">
      <c r="C8" s="53" t="s">
        <v>18</v>
      </c>
      <c r="D8" s="53"/>
      <c r="E8" s="53"/>
      <c r="F8" s="53"/>
      <c r="G8" s="11"/>
      <c r="H8" s="15">
        <f>SUM(H9,H16,H17)</f>
        <v>51315</v>
      </c>
      <c r="I8" s="15">
        <f>SUM(I9,I16,I17)</f>
        <v>125635</v>
      </c>
      <c r="J8" s="40">
        <f aca="true" t="shared" si="0" ref="J8:J16">ROUND(I8/H8,2)</f>
        <v>2.45</v>
      </c>
      <c r="M8" s="53" t="s">
        <v>18</v>
      </c>
      <c r="N8" s="53"/>
      <c r="O8" s="53"/>
      <c r="P8" s="53"/>
      <c r="Q8" s="11"/>
      <c r="R8" s="15">
        <f>SUM(R9,R16,R17)</f>
        <v>1760</v>
      </c>
      <c r="S8" s="15">
        <f>SUM(S9,S16,S17)</f>
        <v>4423</v>
      </c>
      <c r="T8" s="40">
        <f>ROUND(S8/R8,2)</f>
        <v>2.51</v>
      </c>
    </row>
    <row r="9" spans="3:20" s="14" customFormat="1" ht="13.5" customHeight="1">
      <c r="C9" s="11"/>
      <c r="D9" s="53" t="s">
        <v>19</v>
      </c>
      <c r="E9" s="53"/>
      <c r="F9" s="53"/>
      <c r="G9" s="12"/>
      <c r="H9" s="15">
        <f>SUM(H10,H15)</f>
        <v>50401</v>
      </c>
      <c r="I9" s="15">
        <f>SUM(I10,I15)</f>
        <v>124423</v>
      </c>
      <c r="J9" s="40">
        <f t="shared" si="0"/>
        <v>2.47</v>
      </c>
      <c r="M9" s="11"/>
      <c r="N9" s="53" t="s">
        <v>19</v>
      </c>
      <c r="O9" s="53"/>
      <c r="P9" s="53"/>
      <c r="Q9" s="12"/>
      <c r="R9" s="15">
        <f>SUM(R10,R15)</f>
        <v>1719</v>
      </c>
      <c r="S9" s="15">
        <f>SUM(S10,S15)</f>
        <v>4357</v>
      </c>
      <c r="T9" s="40">
        <f>ROUND(S9/R9,2)</f>
        <v>2.53</v>
      </c>
    </row>
    <row r="10" spans="3:20" s="14" customFormat="1" ht="13.5" customHeight="1">
      <c r="C10" s="11"/>
      <c r="D10" s="11"/>
      <c r="E10" s="53" t="s">
        <v>1</v>
      </c>
      <c r="F10" s="53"/>
      <c r="G10" s="12"/>
      <c r="H10" s="15">
        <f>SUM(H11:H14)</f>
        <v>49705</v>
      </c>
      <c r="I10" s="15">
        <f>SUM(I11:I14)</f>
        <v>123144</v>
      </c>
      <c r="J10" s="40">
        <f t="shared" si="0"/>
        <v>2.48</v>
      </c>
      <c r="M10" s="11"/>
      <c r="N10" s="11"/>
      <c r="O10" s="53" t="s">
        <v>1</v>
      </c>
      <c r="P10" s="53"/>
      <c r="Q10" s="12"/>
      <c r="R10" s="15">
        <f>SUM(R11:R14)</f>
        <v>1693</v>
      </c>
      <c r="S10" s="15">
        <f>SUM(S11:S14)</f>
        <v>4316</v>
      </c>
      <c r="T10" s="40">
        <f>ROUND(S10/R10,2)</f>
        <v>2.55</v>
      </c>
    </row>
    <row r="11" spans="3:20" s="14" customFormat="1" ht="13.5" customHeight="1">
      <c r="C11" s="11"/>
      <c r="D11" s="11"/>
      <c r="E11" s="11"/>
      <c r="F11" s="19" t="s">
        <v>2</v>
      </c>
      <c r="G11" s="12"/>
      <c r="H11" s="15">
        <f>SUM(H24,H37,H50,H72,H85,H98,H111)</f>
        <v>36851</v>
      </c>
      <c r="I11" s="15">
        <f aca="true" t="shared" si="1" ref="H11:I17">SUM(I24,I37,I50,I72,I85,I98,I111)</f>
        <v>101050</v>
      </c>
      <c r="J11" s="40">
        <f t="shared" si="0"/>
        <v>2.74</v>
      </c>
      <c r="M11" s="11"/>
      <c r="N11" s="11"/>
      <c r="O11" s="11"/>
      <c r="P11" s="19" t="s">
        <v>2</v>
      </c>
      <c r="Q11" s="12"/>
      <c r="R11" s="15">
        <v>1396</v>
      </c>
      <c r="S11" s="15">
        <v>3690</v>
      </c>
      <c r="T11" s="40">
        <f>ROUND(S11/R11,2)</f>
        <v>2.64</v>
      </c>
    </row>
    <row r="12" spans="3:20" s="14" customFormat="1" ht="13.5" customHeight="1">
      <c r="C12" s="11"/>
      <c r="D12" s="11"/>
      <c r="E12" s="11"/>
      <c r="F12" s="41" t="s">
        <v>20</v>
      </c>
      <c r="G12" s="12"/>
      <c r="H12" s="15">
        <f t="shared" si="1"/>
        <v>571</v>
      </c>
      <c r="I12" s="15">
        <f t="shared" si="1"/>
        <v>1072</v>
      </c>
      <c r="J12" s="40">
        <f t="shared" si="0"/>
        <v>1.88</v>
      </c>
      <c r="M12" s="11"/>
      <c r="N12" s="11"/>
      <c r="O12" s="11"/>
      <c r="P12" s="41" t="s">
        <v>20</v>
      </c>
      <c r="Q12" s="12"/>
      <c r="R12" s="15" t="s">
        <v>0</v>
      </c>
      <c r="S12" s="15" t="s">
        <v>0</v>
      </c>
      <c r="T12" s="40" t="s">
        <v>0</v>
      </c>
    </row>
    <row r="13" spans="3:20" s="14" customFormat="1" ht="13.5" customHeight="1">
      <c r="C13" s="11"/>
      <c r="D13" s="11"/>
      <c r="E13" s="11"/>
      <c r="F13" s="19" t="s">
        <v>3</v>
      </c>
      <c r="G13" s="12"/>
      <c r="H13" s="15">
        <f t="shared" si="1"/>
        <v>10327</v>
      </c>
      <c r="I13" s="15">
        <f t="shared" si="1"/>
        <v>18321</v>
      </c>
      <c r="J13" s="40">
        <f t="shared" si="0"/>
        <v>1.77</v>
      </c>
      <c r="M13" s="11"/>
      <c r="N13" s="11"/>
      <c r="O13" s="11"/>
      <c r="P13" s="19" t="s">
        <v>3</v>
      </c>
      <c r="Q13" s="12"/>
      <c r="R13" s="15">
        <v>165</v>
      </c>
      <c r="S13" s="15">
        <v>292</v>
      </c>
      <c r="T13" s="40">
        <f>ROUND(S13/R13,2)</f>
        <v>1.77</v>
      </c>
    </row>
    <row r="14" spans="3:20" s="14" customFormat="1" ht="13.5" customHeight="1">
      <c r="C14" s="11"/>
      <c r="D14" s="11"/>
      <c r="E14" s="11"/>
      <c r="F14" s="19" t="s">
        <v>4</v>
      </c>
      <c r="G14" s="12"/>
      <c r="H14" s="15">
        <f t="shared" si="1"/>
        <v>1956</v>
      </c>
      <c r="I14" s="15">
        <f t="shared" si="1"/>
        <v>2701</v>
      </c>
      <c r="J14" s="40">
        <f t="shared" si="0"/>
        <v>1.38</v>
      </c>
      <c r="M14" s="11"/>
      <c r="N14" s="11"/>
      <c r="O14" s="11"/>
      <c r="P14" s="19" t="s">
        <v>4</v>
      </c>
      <c r="Q14" s="12"/>
      <c r="R14" s="15">
        <v>132</v>
      </c>
      <c r="S14" s="15">
        <v>334</v>
      </c>
      <c r="T14" s="40">
        <f>ROUND(S14/R14,2)</f>
        <v>2.53</v>
      </c>
    </row>
    <row r="15" spans="3:20" s="14" customFormat="1" ht="13.5" customHeight="1">
      <c r="C15" s="11"/>
      <c r="D15" s="11"/>
      <c r="E15" s="53" t="s">
        <v>21</v>
      </c>
      <c r="F15" s="53"/>
      <c r="G15" s="12"/>
      <c r="H15" s="15">
        <f t="shared" si="1"/>
        <v>696</v>
      </c>
      <c r="I15" s="15">
        <f t="shared" si="1"/>
        <v>1279</v>
      </c>
      <c r="J15" s="40">
        <f t="shared" si="0"/>
        <v>1.84</v>
      </c>
      <c r="M15" s="11"/>
      <c r="N15" s="11"/>
      <c r="O15" s="53" t="s">
        <v>21</v>
      </c>
      <c r="P15" s="53"/>
      <c r="Q15" s="12"/>
      <c r="R15" s="15">
        <v>26</v>
      </c>
      <c r="S15" s="15">
        <v>41</v>
      </c>
      <c r="T15" s="40">
        <f>ROUND(S15/R15,2)</f>
        <v>1.58</v>
      </c>
    </row>
    <row r="16" spans="3:20" s="14" customFormat="1" ht="13.5" customHeight="1">
      <c r="C16" s="11"/>
      <c r="D16" s="53" t="s">
        <v>22</v>
      </c>
      <c r="E16" s="53"/>
      <c r="F16" s="53"/>
      <c r="G16" s="12"/>
      <c r="H16" s="15">
        <f t="shared" si="1"/>
        <v>914</v>
      </c>
      <c r="I16" s="15">
        <f t="shared" si="1"/>
        <v>1212</v>
      </c>
      <c r="J16" s="40">
        <f t="shared" si="0"/>
        <v>1.33</v>
      </c>
      <c r="M16" s="11"/>
      <c r="N16" s="53" t="s">
        <v>22</v>
      </c>
      <c r="O16" s="53"/>
      <c r="P16" s="53"/>
      <c r="Q16" s="12"/>
      <c r="R16" s="15">
        <v>41</v>
      </c>
      <c r="S16" s="15">
        <v>66</v>
      </c>
      <c r="T16" s="40">
        <f>ROUND(S16/R16,2)</f>
        <v>1.61</v>
      </c>
    </row>
    <row r="17" spans="3:20" s="14" customFormat="1" ht="13.5" customHeight="1">
      <c r="C17" s="11"/>
      <c r="D17" s="19"/>
      <c r="E17" s="19"/>
      <c r="F17" s="19" t="s">
        <v>23</v>
      </c>
      <c r="G17" s="12"/>
      <c r="H17" s="15">
        <f t="shared" si="1"/>
        <v>0</v>
      </c>
      <c r="I17" s="15">
        <f t="shared" si="1"/>
        <v>0</v>
      </c>
      <c r="J17" s="40" t="s">
        <v>0</v>
      </c>
      <c r="M17" s="11"/>
      <c r="N17" s="19"/>
      <c r="O17" s="19"/>
      <c r="P17" s="19" t="s">
        <v>23</v>
      </c>
      <c r="Q17" s="12"/>
      <c r="R17" s="15" t="s">
        <v>0</v>
      </c>
      <c r="S17" s="15" t="s">
        <v>0</v>
      </c>
      <c r="T17" s="40" t="s">
        <v>0</v>
      </c>
    </row>
    <row r="18" spans="1:20" s="14" customFormat="1" ht="13.5" customHeight="1">
      <c r="A18" s="11"/>
      <c r="B18" s="11"/>
      <c r="C18" s="11"/>
      <c r="D18" s="11"/>
      <c r="E18" s="11"/>
      <c r="F18" s="11"/>
      <c r="G18" s="12"/>
      <c r="H18" s="20"/>
      <c r="I18" s="42"/>
      <c r="J18" s="40"/>
      <c r="K18" s="11"/>
      <c r="L18" s="11"/>
      <c r="M18" s="11"/>
      <c r="N18" s="11"/>
      <c r="O18" s="11"/>
      <c r="P18" s="11"/>
      <c r="Q18" s="12"/>
      <c r="R18" s="20"/>
      <c r="S18" s="42"/>
      <c r="T18" s="40"/>
    </row>
    <row r="19" spans="1:20" s="14" customFormat="1" ht="13.5" customHeight="1">
      <c r="A19" s="11"/>
      <c r="B19" s="11"/>
      <c r="C19" s="11"/>
      <c r="D19" s="11"/>
      <c r="E19" s="11"/>
      <c r="F19" s="11"/>
      <c r="G19" s="12"/>
      <c r="H19" s="20"/>
      <c r="I19" s="42"/>
      <c r="J19" s="40"/>
      <c r="K19" s="11"/>
      <c r="L19" s="11"/>
      <c r="M19" s="11"/>
      <c r="N19" s="11"/>
      <c r="O19" s="11"/>
      <c r="P19" s="11"/>
      <c r="Q19" s="12"/>
      <c r="R19" s="20"/>
      <c r="S19" s="42"/>
      <c r="T19" s="40"/>
    </row>
    <row r="20" spans="2:20" s="14" customFormat="1" ht="13.5" customHeight="1">
      <c r="B20" s="53" t="s">
        <v>24</v>
      </c>
      <c r="C20" s="54"/>
      <c r="D20" s="54"/>
      <c r="E20" s="54"/>
      <c r="F20" s="54"/>
      <c r="G20" s="12"/>
      <c r="H20" s="20"/>
      <c r="I20" s="42"/>
      <c r="J20" s="40"/>
      <c r="L20" s="59" t="s">
        <v>25</v>
      </c>
      <c r="M20" s="59"/>
      <c r="N20" s="59"/>
      <c r="O20" s="59"/>
      <c r="P20" s="59"/>
      <c r="Q20" s="12"/>
      <c r="R20" s="20"/>
      <c r="S20" s="42"/>
      <c r="T20" s="40"/>
    </row>
    <row r="21" spans="3:20" s="14" customFormat="1" ht="13.5" customHeight="1">
      <c r="C21" s="53" t="s">
        <v>18</v>
      </c>
      <c r="D21" s="53"/>
      <c r="E21" s="53"/>
      <c r="F21" s="53"/>
      <c r="G21" s="12"/>
      <c r="H21" s="15">
        <f>SUM(H22,H29,H30)</f>
        <v>30668</v>
      </c>
      <c r="I21" s="15">
        <f>SUM(I22,I29,I30)</f>
        <v>73624</v>
      </c>
      <c r="J21" s="40">
        <f aca="true" t="shared" si="2" ref="J21:J29">ROUND(I21/H21,2)</f>
        <v>2.4</v>
      </c>
      <c r="M21" s="53" t="s">
        <v>18</v>
      </c>
      <c r="N21" s="53"/>
      <c r="O21" s="53"/>
      <c r="P21" s="53"/>
      <c r="Q21" s="12"/>
      <c r="R21" s="15">
        <f>SUM(R22,R29,R30)</f>
        <v>1181</v>
      </c>
      <c r="S21" s="15">
        <f>SUM(S22,S29,S30)</f>
        <v>2990</v>
      </c>
      <c r="T21" s="40">
        <f>ROUND(S21/R21,2)</f>
        <v>2.53</v>
      </c>
    </row>
    <row r="22" spans="3:20" s="14" customFormat="1" ht="13.5" customHeight="1">
      <c r="C22" s="11"/>
      <c r="D22" s="53" t="s">
        <v>19</v>
      </c>
      <c r="E22" s="53"/>
      <c r="F22" s="53"/>
      <c r="G22" s="12"/>
      <c r="H22" s="15">
        <f>SUM(H23,H28)</f>
        <v>30066</v>
      </c>
      <c r="I22" s="15">
        <f>SUM(I23,I28)</f>
        <v>72859</v>
      </c>
      <c r="J22" s="40">
        <f t="shared" si="2"/>
        <v>2.42</v>
      </c>
      <c r="M22" s="11"/>
      <c r="N22" s="53" t="s">
        <v>19</v>
      </c>
      <c r="O22" s="53"/>
      <c r="P22" s="53"/>
      <c r="Q22" s="12"/>
      <c r="R22" s="15">
        <f>SUM(R23,R28)</f>
        <v>1165</v>
      </c>
      <c r="S22" s="15">
        <f>SUM(S23,S28)</f>
        <v>2968</v>
      </c>
      <c r="T22" s="40">
        <f>ROUND(S22/R22,2)</f>
        <v>2.55</v>
      </c>
    </row>
    <row r="23" spans="3:20" s="14" customFormat="1" ht="13.5" customHeight="1">
      <c r="C23" s="11"/>
      <c r="D23" s="11"/>
      <c r="E23" s="53" t="s">
        <v>1</v>
      </c>
      <c r="F23" s="53"/>
      <c r="G23" s="12"/>
      <c r="H23" s="15">
        <f>SUM(H24:H27)</f>
        <v>29632</v>
      </c>
      <c r="I23" s="15">
        <f>SUM(I24:I27)</f>
        <v>72033</v>
      </c>
      <c r="J23" s="40">
        <f t="shared" si="2"/>
        <v>2.43</v>
      </c>
      <c r="M23" s="11"/>
      <c r="N23" s="11"/>
      <c r="O23" s="53" t="s">
        <v>1</v>
      </c>
      <c r="P23" s="53"/>
      <c r="Q23" s="12"/>
      <c r="R23" s="15">
        <f>SUM(R24:R27)</f>
        <v>1145</v>
      </c>
      <c r="S23" s="15">
        <f>SUM(S24:S27)</f>
        <v>2928</v>
      </c>
      <c r="T23" s="40">
        <f>ROUND(S23/R23,2)</f>
        <v>2.56</v>
      </c>
    </row>
    <row r="24" spans="3:20" s="14" customFormat="1" ht="13.5" customHeight="1">
      <c r="C24" s="11"/>
      <c r="D24" s="11"/>
      <c r="E24" s="11"/>
      <c r="F24" s="19" t="s">
        <v>2</v>
      </c>
      <c r="G24" s="12"/>
      <c r="H24" s="15">
        <v>20981</v>
      </c>
      <c r="I24" s="15">
        <v>57251</v>
      </c>
      <c r="J24" s="40">
        <f t="shared" si="2"/>
        <v>2.73</v>
      </c>
      <c r="M24" s="11"/>
      <c r="N24" s="11"/>
      <c r="O24" s="11"/>
      <c r="P24" s="19" t="s">
        <v>2</v>
      </c>
      <c r="Q24" s="12"/>
      <c r="R24" s="15">
        <v>1044</v>
      </c>
      <c r="S24" s="15">
        <v>2742</v>
      </c>
      <c r="T24" s="40">
        <f>ROUND(S24/R24,2)</f>
        <v>2.63</v>
      </c>
    </row>
    <row r="25" spans="3:20" s="14" customFormat="1" ht="13.5" customHeight="1">
      <c r="C25" s="11"/>
      <c r="D25" s="11"/>
      <c r="E25" s="11"/>
      <c r="F25" s="41" t="s">
        <v>20</v>
      </c>
      <c r="G25" s="12"/>
      <c r="H25" s="15">
        <v>395</v>
      </c>
      <c r="I25" s="15">
        <v>773</v>
      </c>
      <c r="J25" s="40">
        <f t="shared" si="2"/>
        <v>1.96</v>
      </c>
      <c r="M25" s="11"/>
      <c r="N25" s="11"/>
      <c r="O25" s="11"/>
      <c r="P25" s="41" t="s">
        <v>20</v>
      </c>
      <c r="Q25" s="12"/>
      <c r="R25" s="15" t="s">
        <v>0</v>
      </c>
      <c r="S25" s="15" t="s">
        <v>0</v>
      </c>
      <c r="T25" s="40" t="s">
        <v>0</v>
      </c>
    </row>
    <row r="26" spans="3:20" s="14" customFormat="1" ht="13.5" customHeight="1">
      <c r="C26" s="11"/>
      <c r="D26" s="11"/>
      <c r="E26" s="11"/>
      <c r="F26" s="19" t="s">
        <v>3</v>
      </c>
      <c r="G26" s="12"/>
      <c r="H26" s="15">
        <v>6855</v>
      </c>
      <c r="I26" s="15">
        <v>12230</v>
      </c>
      <c r="J26" s="40">
        <f t="shared" si="2"/>
        <v>1.78</v>
      </c>
      <c r="M26" s="11"/>
      <c r="N26" s="11"/>
      <c r="O26" s="11"/>
      <c r="P26" s="19" t="s">
        <v>3</v>
      </c>
      <c r="Q26" s="12"/>
      <c r="R26" s="15">
        <v>77</v>
      </c>
      <c r="S26" s="15">
        <v>155</v>
      </c>
      <c r="T26" s="40">
        <f>ROUND(S26/R26,2)</f>
        <v>2.01</v>
      </c>
    </row>
    <row r="27" spans="3:20" s="14" customFormat="1" ht="13.5" customHeight="1">
      <c r="C27" s="11"/>
      <c r="D27" s="11"/>
      <c r="E27" s="11"/>
      <c r="F27" s="19" t="s">
        <v>4</v>
      </c>
      <c r="G27" s="12"/>
      <c r="H27" s="15">
        <v>1401</v>
      </c>
      <c r="I27" s="15">
        <v>1779</v>
      </c>
      <c r="J27" s="40">
        <f t="shared" si="2"/>
        <v>1.27</v>
      </c>
      <c r="M27" s="11"/>
      <c r="N27" s="11"/>
      <c r="O27" s="11"/>
      <c r="P27" s="19" t="s">
        <v>4</v>
      </c>
      <c r="Q27" s="12"/>
      <c r="R27" s="15">
        <v>24</v>
      </c>
      <c r="S27" s="15">
        <v>31</v>
      </c>
      <c r="T27" s="40">
        <f>ROUND(S27/R27,2)</f>
        <v>1.29</v>
      </c>
    </row>
    <row r="28" spans="3:20" s="14" customFormat="1" ht="13.5" customHeight="1">
      <c r="C28" s="11"/>
      <c r="D28" s="11"/>
      <c r="E28" s="53" t="s">
        <v>21</v>
      </c>
      <c r="F28" s="53"/>
      <c r="G28" s="12"/>
      <c r="H28" s="15">
        <v>434</v>
      </c>
      <c r="I28" s="15">
        <v>826</v>
      </c>
      <c r="J28" s="40">
        <f t="shared" si="2"/>
        <v>1.9</v>
      </c>
      <c r="M28" s="11"/>
      <c r="N28" s="11"/>
      <c r="O28" s="53" t="s">
        <v>21</v>
      </c>
      <c r="P28" s="53"/>
      <c r="Q28" s="12"/>
      <c r="R28" s="15">
        <v>20</v>
      </c>
      <c r="S28" s="15">
        <v>40</v>
      </c>
      <c r="T28" s="40">
        <f>ROUND(S28/R28,2)</f>
        <v>2</v>
      </c>
    </row>
    <row r="29" spans="3:20" s="14" customFormat="1" ht="13.5" customHeight="1">
      <c r="C29" s="11"/>
      <c r="D29" s="53" t="s">
        <v>22</v>
      </c>
      <c r="E29" s="53"/>
      <c r="F29" s="53"/>
      <c r="G29" s="12"/>
      <c r="H29" s="15">
        <v>602</v>
      </c>
      <c r="I29" s="15">
        <v>765</v>
      </c>
      <c r="J29" s="40">
        <f t="shared" si="2"/>
        <v>1.27</v>
      </c>
      <c r="M29" s="11"/>
      <c r="N29" s="53" t="s">
        <v>22</v>
      </c>
      <c r="O29" s="53"/>
      <c r="P29" s="53"/>
      <c r="Q29" s="12"/>
      <c r="R29" s="15">
        <v>16</v>
      </c>
      <c r="S29" s="15">
        <v>22</v>
      </c>
      <c r="T29" s="40">
        <f>ROUND(S29/R29,2)</f>
        <v>1.38</v>
      </c>
    </row>
    <row r="30" spans="3:20" s="14" customFormat="1" ht="13.5" customHeight="1">
      <c r="C30" s="11"/>
      <c r="D30" s="19"/>
      <c r="E30" s="19"/>
      <c r="F30" s="19" t="s">
        <v>26</v>
      </c>
      <c r="G30" s="12"/>
      <c r="H30" s="15" t="s">
        <v>0</v>
      </c>
      <c r="I30" s="15" t="s">
        <v>0</v>
      </c>
      <c r="J30" s="40" t="s">
        <v>0</v>
      </c>
      <c r="M30" s="11"/>
      <c r="N30" s="19"/>
      <c r="O30" s="19"/>
      <c r="P30" s="19" t="s">
        <v>23</v>
      </c>
      <c r="Q30" s="12"/>
      <c r="R30" s="15" t="s">
        <v>0</v>
      </c>
      <c r="S30" s="15" t="s">
        <v>0</v>
      </c>
      <c r="T30" s="40" t="s">
        <v>0</v>
      </c>
    </row>
    <row r="31" spans="1:20" s="14" customFormat="1" ht="13.5" customHeight="1">
      <c r="A31" s="11"/>
      <c r="B31" s="11"/>
      <c r="C31" s="11"/>
      <c r="D31" s="11"/>
      <c r="E31" s="11"/>
      <c r="F31" s="11"/>
      <c r="G31" s="12"/>
      <c r="H31" s="20"/>
      <c r="I31" s="42"/>
      <c r="J31" s="40"/>
      <c r="K31" s="11"/>
      <c r="L31" s="11"/>
      <c r="M31" s="11"/>
      <c r="N31" s="11"/>
      <c r="O31" s="11"/>
      <c r="P31" s="11"/>
      <c r="Q31" s="12"/>
      <c r="R31" s="20"/>
      <c r="S31" s="42"/>
      <c r="T31" s="40"/>
    </row>
    <row r="32" spans="1:20" s="14" customFormat="1" ht="13.5" customHeight="1">
      <c r="A32" s="11"/>
      <c r="B32" s="11"/>
      <c r="C32" s="11"/>
      <c r="D32" s="11"/>
      <c r="E32" s="11"/>
      <c r="F32" s="11"/>
      <c r="G32" s="12"/>
      <c r="H32" s="20"/>
      <c r="I32" s="42"/>
      <c r="J32" s="40"/>
      <c r="K32" s="11"/>
      <c r="L32" s="11"/>
      <c r="M32" s="11"/>
      <c r="N32" s="11"/>
      <c r="O32" s="11"/>
      <c r="P32" s="11"/>
      <c r="Q32" s="12"/>
      <c r="R32" s="20"/>
      <c r="S32" s="42"/>
      <c r="T32" s="40"/>
    </row>
    <row r="33" spans="2:20" s="14" customFormat="1" ht="13.5" customHeight="1">
      <c r="B33" s="59" t="s">
        <v>27</v>
      </c>
      <c r="C33" s="59"/>
      <c r="D33" s="59"/>
      <c r="E33" s="59"/>
      <c r="F33" s="59"/>
      <c r="G33" s="12"/>
      <c r="H33" s="20"/>
      <c r="I33" s="42"/>
      <c r="J33" s="40"/>
      <c r="L33" s="59" t="s">
        <v>28</v>
      </c>
      <c r="M33" s="59"/>
      <c r="N33" s="59"/>
      <c r="O33" s="59"/>
      <c r="P33" s="59"/>
      <c r="Q33" s="12"/>
      <c r="R33" s="20"/>
      <c r="S33" s="42"/>
      <c r="T33" s="40"/>
    </row>
    <row r="34" spans="3:20" s="14" customFormat="1" ht="13.5" customHeight="1">
      <c r="C34" s="53" t="s">
        <v>18</v>
      </c>
      <c r="D34" s="53"/>
      <c r="E34" s="53"/>
      <c r="F34" s="53"/>
      <c r="G34" s="12"/>
      <c r="H34" s="15">
        <f>SUM(H35,H42,H43)</f>
        <v>11159</v>
      </c>
      <c r="I34" s="15">
        <f>SUM(I35,I42,I43)</f>
        <v>27537</v>
      </c>
      <c r="J34" s="40">
        <f>ROUND(I34/H34,2)</f>
        <v>2.47</v>
      </c>
      <c r="M34" s="53" t="s">
        <v>18</v>
      </c>
      <c r="N34" s="53"/>
      <c r="O34" s="53"/>
      <c r="P34" s="53"/>
      <c r="Q34" s="12"/>
      <c r="R34" s="15">
        <f>SUM(R35,R42,R43)</f>
        <v>696</v>
      </c>
      <c r="S34" s="15">
        <f>SUM(S35,S42,S43)</f>
        <v>1804</v>
      </c>
      <c r="T34" s="40">
        <f>ROUND(S34/R34,2)</f>
        <v>2.59</v>
      </c>
    </row>
    <row r="35" spans="3:20" s="14" customFormat="1" ht="13.5" customHeight="1">
      <c r="C35" s="11"/>
      <c r="D35" s="53" t="s">
        <v>19</v>
      </c>
      <c r="E35" s="53"/>
      <c r="F35" s="53"/>
      <c r="G35" s="12"/>
      <c r="H35" s="15">
        <f>SUM(H36,H41)</f>
        <v>11055</v>
      </c>
      <c r="I35" s="15">
        <f>SUM(I36,I41)</f>
        <v>27375</v>
      </c>
      <c r="J35" s="40">
        <f aca="true" t="shared" si="3" ref="J35:J42">ROUND(I35/H35,2)</f>
        <v>2.48</v>
      </c>
      <c r="M35" s="11"/>
      <c r="N35" s="53" t="s">
        <v>19</v>
      </c>
      <c r="O35" s="53"/>
      <c r="P35" s="53"/>
      <c r="Q35" s="12"/>
      <c r="R35" s="15">
        <f>SUM(R36,R41)</f>
        <v>692</v>
      </c>
      <c r="S35" s="15">
        <f>SUM(S36,S41)</f>
        <v>1799</v>
      </c>
      <c r="T35" s="40">
        <f>ROUND(S35/R35,2)</f>
        <v>2.6</v>
      </c>
    </row>
    <row r="36" spans="3:20" s="14" customFormat="1" ht="13.5" customHeight="1">
      <c r="C36" s="11"/>
      <c r="D36" s="11"/>
      <c r="E36" s="53" t="s">
        <v>1</v>
      </c>
      <c r="F36" s="53"/>
      <c r="G36" s="12"/>
      <c r="H36" s="15">
        <f>SUM(H37:H40)</f>
        <v>10964</v>
      </c>
      <c r="I36" s="15">
        <f>SUM(I37:I40)</f>
        <v>27221</v>
      </c>
      <c r="J36" s="40">
        <f t="shared" si="3"/>
        <v>2.48</v>
      </c>
      <c r="M36" s="11"/>
      <c r="N36" s="11"/>
      <c r="O36" s="53" t="s">
        <v>1</v>
      </c>
      <c r="P36" s="53"/>
      <c r="Q36" s="12"/>
      <c r="R36" s="15">
        <f>SUM(R37:R40)</f>
        <v>680</v>
      </c>
      <c r="S36" s="15">
        <f>SUM(S37:S40)</f>
        <v>1770</v>
      </c>
      <c r="T36" s="40">
        <f>ROUND(S36/R36,2)</f>
        <v>2.6</v>
      </c>
    </row>
    <row r="37" spans="3:20" s="14" customFormat="1" ht="13.5" customHeight="1">
      <c r="C37" s="11"/>
      <c r="D37" s="11"/>
      <c r="E37" s="11"/>
      <c r="F37" s="19" t="s">
        <v>2</v>
      </c>
      <c r="G37" s="12"/>
      <c r="H37" s="15">
        <v>7690</v>
      </c>
      <c r="I37" s="15">
        <v>21613</v>
      </c>
      <c r="J37" s="40">
        <f t="shared" si="3"/>
        <v>2.81</v>
      </c>
      <c r="M37" s="11"/>
      <c r="N37" s="11"/>
      <c r="O37" s="11"/>
      <c r="P37" s="19" t="s">
        <v>2</v>
      </c>
      <c r="Q37" s="12"/>
      <c r="R37" s="15">
        <v>653</v>
      </c>
      <c r="S37" s="15">
        <v>1709</v>
      </c>
      <c r="T37" s="40">
        <f>ROUND(S37/R37,2)</f>
        <v>2.62</v>
      </c>
    </row>
    <row r="38" spans="3:20" s="14" customFormat="1" ht="13.5" customHeight="1">
      <c r="C38" s="11"/>
      <c r="D38" s="11"/>
      <c r="E38" s="11"/>
      <c r="F38" s="41" t="s">
        <v>20</v>
      </c>
      <c r="G38" s="12"/>
      <c r="H38" s="15">
        <v>176</v>
      </c>
      <c r="I38" s="15">
        <v>299</v>
      </c>
      <c r="J38" s="40">
        <f t="shared" si="3"/>
        <v>1.7</v>
      </c>
      <c r="M38" s="11"/>
      <c r="N38" s="11"/>
      <c r="O38" s="11"/>
      <c r="P38" s="41" t="s">
        <v>20</v>
      </c>
      <c r="Q38" s="12"/>
      <c r="R38" s="15" t="s">
        <v>0</v>
      </c>
      <c r="S38" s="15" t="s">
        <v>0</v>
      </c>
      <c r="T38" s="40" t="s">
        <v>0</v>
      </c>
    </row>
    <row r="39" spans="3:20" s="14" customFormat="1" ht="13.5" customHeight="1">
      <c r="C39" s="11"/>
      <c r="D39" s="11"/>
      <c r="E39" s="11"/>
      <c r="F39" s="19" t="s">
        <v>3</v>
      </c>
      <c r="G39" s="12"/>
      <c r="H39" s="15">
        <v>2812</v>
      </c>
      <c r="I39" s="15">
        <v>4918</v>
      </c>
      <c r="J39" s="40">
        <f t="shared" si="3"/>
        <v>1.75</v>
      </c>
      <c r="M39" s="11"/>
      <c r="N39" s="11"/>
      <c r="O39" s="11"/>
      <c r="P39" s="19" t="s">
        <v>3</v>
      </c>
      <c r="Q39" s="12"/>
      <c r="R39" s="15">
        <v>23</v>
      </c>
      <c r="S39" s="15">
        <v>55</v>
      </c>
      <c r="T39" s="40">
        <f>ROUND(S39/R39,2)</f>
        <v>2.39</v>
      </c>
    </row>
    <row r="40" spans="3:20" s="14" customFormat="1" ht="13.5" customHeight="1">
      <c r="C40" s="11"/>
      <c r="D40" s="11"/>
      <c r="E40" s="11"/>
      <c r="F40" s="19" t="s">
        <v>4</v>
      </c>
      <c r="G40" s="12"/>
      <c r="H40" s="15">
        <v>286</v>
      </c>
      <c r="I40" s="15">
        <v>391</v>
      </c>
      <c r="J40" s="40">
        <f t="shared" si="3"/>
        <v>1.37</v>
      </c>
      <c r="M40" s="11"/>
      <c r="N40" s="11"/>
      <c r="O40" s="11"/>
      <c r="P40" s="19" t="s">
        <v>4</v>
      </c>
      <c r="Q40" s="12"/>
      <c r="R40" s="15">
        <v>4</v>
      </c>
      <c r="S40" s="15">
        <v>6</v>
      </c>
      <c r="T40" s="40">
        <f>ROUND(S40/R40,2)</f>
        <v>1.5</v>
      </c>
    </row>
    <row r="41" spans="3:20" s="14" customFormat="1" ht="13.5" customHeight="1">
      <c r="C41" s="11"/>
      <c r="D41" s="11"/>
      <c r="E41" s="53" t="s">
        <v>21</v>
      </c>
      <c r="F41" s="53"/>
      <c r="G41" s="12"/>
      <c r="H41" s="15">
        <v>91</v>
      </c>
      <c r="I41" s="15">
        <v>154</v>
      </c>
      <c r="J41" s="40">
        <f t="shared" si="3"/>
        <v>1.69</v>
      </c>
      <c r="M41" s="11"/>
      <c r="N41" s="11"/>
      <c r="O41" s="53" t="s">
        <v>21</v>
      </c>
      <c r="P41" s="53"/>
      <c r="Q41" s="12"/>
      <c r="R41" s="15">
        <v>12</v>
      </c>
      <c r="S41" s="15">
        <v>29</v>
      </c>
      <c r="T41" s="40">
        <f>ROUND(S41/R41,2)</f>
        <v>2.42</v>
      </c>
    </row>
    <row r="42" spans="3:20" s="14" customFormat="1" ht="13.5" customHeight="1">
      <c r="C42" s="11"/>
      <c r="D42" s="53" t="s">
        <v>22</v>
      </c>
      <c r="E42" s="53"/>
      <c r="F42" s="53"/>
      <c r="G42" s="12"/>
      <c r="H42" s="15">
        <v>104</v>
      </c>
      <c r="I42" s="15">
        <v>162</v>
      </c>
      <c r="J42" s="40">
        <f t="shared" si="3"/>
        <v>1.56</v>
      </c>
      <c r="M42" s="11"/>
      <c r="N42" s="53" t="s">
        <v>22</v>
      </c>
      <c r="O42" s="53"/>
      <c r="P42" s="53"/>
      <c r="Q42" s="12"/>
      <c r="R42" s="15">
        <v>4</v>
      </c>
      <c r="S42" s="15">
        <v>5</v>
      </c>
      <c r="T42" s="40">
        <f>ROUND(S42/R42,2)</f>
        <v>1.25</v>
      </c>
    </row>
    <row r="43" spans="3:20" s="14" customFormat="1" ht="13.5" customHeight="1">
      <c r="C43" s="11"/>
      <c r="D43" s="19"/>
      <c r="E43" s="19"/>
      <c r="F43" s="19" t="s">
        <v>23</v>
      </c>
      <c r="G43" s="12"/>
      <c r="H43" s="15" t="s">
        <v>0</v>
      </c>
      <c r="I43" s="15" t="s">
        <v>0</v>
      </c>
      <c r="J43" s="40" t="s">
        <v>0</v>
      </c>
      <c r="M43" s="11"/>
      <c r="N43" s="19"/>
      <c r="O43" s="19"/>
      <c r="P43" s="19" t="s">
        <v>23</v>
      </c>
      <c r="Q43" s="12"/>
      <c r="R43" s="15" t="s">
        <v>0</v>
      </c>
      <c r="S43" s="15" t="s">
        <v>0</v>
      </c>
      <c r="T43" s="40" t="s">
        <v>0</v>
      </c>
    </row>
    <row r="44" spans="1:20" s="14" customFormat="1" ht="13.5" customHeight="1">
      <c r="A44" s="11"/>
      <c r="B44" s="11"/>
      <c r="C44" s="11"/>
      <c r="D44" s="11"/>
      <c r="E44" s="11"/>
      <c r="F44" s="11"/>
      <c r="G44" s="12"/>
      <c r="H44" s="15"/>
      <c r="I44" s="13"/>
      <c r="J44" s="40"/>
      <c r="K44" s="11"/>
      <c r="L44" s="11"/>
      <c r="M44" s="11"/>
      <c r="N44" s="11"/>
      <c r="O44" s="11"/>
      <c r="P44" s="11"/>
      <c r="Q44" s="12"/>
      <c r="R44" s="15"/>
      <c r="S44" s="13"/>
      <c r="T44" s="40"/>
    </row>
    <row r="45" spans="1:20" s="14" customFormat="1" ht="13.5" customHeight="1">
      <c r="A45" s="11"/>
      <c r="B45" s="11"/>
      <c r="C45" s="11"/>
      <c r="D45" s="11"/>
      <c r="E45" s="11"/>
      <c r="F45" s="11"/>
      <c r="G45" s="12"/>
      <c r="H45" s="15"/>
      <c r="I45" s="13"/>
      <c r="J45" s="40"/>
      <c r="K45" s="11"/>
      <c r="L45" s="11"/>
      <c r="M45" s="11"/>
      <c r="N45" s="11"/>
      <c r="O45" s="11"/>
      <c r="P45" s="11"/>
      <c r="Q45" s="12"/>
      <c r="R45" s="15"/>
      <c r="S45" s="13"/>
      <c r="T45" s="40"/>
    </row>
    <row r="46" spans="2:20" s="14" customFormat="1" ht="13.5" customHeight="1">
      <c r="B46" s="59" t="s">
        <v>29</v>
      </c>
      <c r="C46" s="60"/>
      <c r="D46" s="60"/>
      <c r="E46" s="60"/>
      <c r="F46" s="60"/>
      <c r="G46" s="12"/>
      <c r="H46" s="15"/>
      <c r="I46" s="13"/>
      <c r="J46" s="40"/>
      <c r="L46" s="59" t="s">
        <v>30</v>
      </c>
      <c r="M46" s="59"/>
      <c r="N46" s="59"/>
      <c r="O46" s="59"/>
      <c r="P46" s="59"/>
      <c r="Q46" s="12"/>
      <c r="R46" s="15"/>
      <c r="S46" s="13"/>
      <c r="T46" s="40"/>
    </row>
    <row r="47" spans="3:20" s="14" customFormat="1" ht="13.5" customHeight="1">
      <c r="C47" s="53" t="s">
        <v>18</v>
      </c>
      <c r="D47" s="53"/>
      <c r="E47" s="53"/>
      <c r="F47" s="53"/>
      <c r="G47" s="12"/>
      <c r="H47" s="15">
        <f>SUM(H48,H55,H56)</f>
        <v>2975</v>
      </c>
      <c r="I47" s="15">
        <f>SUM(I48,I55,I56)</f>
        <v>7509</v>
      </c>
      <c r="J47" s="40">
        <f>ROUND(I47/H47,2)</f>
        <v>2.52</v>
      </c>
      <c r="M47" s="53" t="s">
        <v>18</v>
      </c>
      <c r="N47" s="53"/>
      <c r="O47" s="53"/>
      <c r="P47" s="53"/>
      <c r="Q47" s="12"/>
      <c r="R47" s="15">
        <f>SUM(R48,R55,R56)</f>
        <v>2876</v>
      </c>
      <c r="S47" s="15">
        <f>SUM(S48,S55,S56)</f>
        <v>7748</v>
      </c>
      <c r="T47" s="40">
        <f>ROUND(S47/R47,2)</f>
        <v>2.69</v>
      </c>
    </row>
    <row r="48" spans="3:20" s="14" customFormat="1" ht="13.5" customHeight="1">
      <c r="C48" s="11"/>
      <c r="D48" s="53" t="s">
        <v>19</v>
      </c>
      <c r="E48" s="53"/>
      <c r="F48" s="53"/>
      <c r="G48" s="12"/>
      <c r="H48" s="15">
        <f>SUM(H49,H54)</f>
        <v>2851</v>
      </c>
      <c r="I48" s="15">
        <f>SUM(I49,I54)</f>
        <v>7370</v>
      </c>
      <c r="J48" s="40">
        <f>ROUND(I48/H48,2)</f>
        <v>2.59</v>
      </c>
      <c r="M48" s="11"/>
      <c r="N48" s="53" t="s">
        <v>19</v>
      </c>
      <c r="O48" s="53"/>
      <c r="P48" s="53"/>
      <c r="Q48" s="12"/>
      <c r="R48" s="15">
        <f>SUM(R49,R54)</f>
        <v>2853</v>
      </c>
      <c r="S48" s="15">
        <f>SUM(S49,S54)</f>
        <v>7695</v>
      </c>
      <c r="T48" s="40">
        <f>ROUND(S48/R48,2)</f>
        <v>2.7</v>
      </c>
    </row>
    <row r="49" spans="3:20" s="14" customFormat="1" ht="13.5" customHeight="1">
      <c r="C49" s="11"/>
      <c r="D49" s="11"/>
      <c r="E49" s="53" t="s">
        <v>1</v>
      </c>
      <c r="F49" s="53"/>
      <c r="G49" s="12"/>
      <c r="H49" s="15">
        <f>SUM(H50:H53)</f>
        <v>2785</v>
      </c>
      <c r="I49" s="15">
        <f>SUM(I50:I53)</f>
        <v>7263</v>
      </c>
      <c r="J49" s="40">
        <f>ROUND(I49/H49,2)</f>
        <v>2.61</v>
      </c>
      <c r="M49" s="11"/>
      <c r="N49" s="11"/>
      <c r="O49" s="53" t="s">
        <v>1</v>
      </c>
      <c r="P49" s="53"/>
      <c r="Q49" s="12"/>
      <c r="R49" s="15">
        <f>SUM(R50:R53)</f>
        <v>2806</v>
      </c>
      <c r="S49" s="15">
        <f>SUM(S50:S53)</f>
        <v>7613</v>
      </c>
      <c r="T49" s="40">
        <f>ROUND(S49/R49,2)</f>
        <v>2.71</v>
      </c>
    </row>
    <row r="50" spans="3:20" s="14" customFormat="1" ht="13.5" customHeight="1">
      <c r="C50" s="11"/>
      <c r="D50" s="11"/>
      <c r="E50" s="11"/>
      <c r="F50" s="19" t="s">
        <v>2</v>
      </c>
      <c r="G50" s="12"/>
      <c r="H50" s="15">
        <v>2349</v>
      </c>
      <c r="I50" s="15">
        <v>6570</v>
      </c>
      <c r="J50" s="40">
        <f>ROUND(I50/H50,2)</f>
        <v>2.8</v>
      </c>
      <c r="M50" s="11"/>
      <c r="N50" s="11"/>
      <c r="O50" s="11"/>
      <c r="P50" s="19" t="s">
        <v>2</v>
      </c>
      <c r="Q50" s="12"/>
      <c r="R50" s="15">
        <v>2738</v>
      </c>
      <c r="S50" s="15">
        <v>7475</v>
      </c>
      <c r="T50" s="40">
        <f>ROUND(S50/R50,2)</f>
        <v>2.73</v>
      </c>
    </row>
    <row r="51" spans="3:20" s="14" customFormat="1" ht="13.5" customHeight="1">
      <c r="C51" s="11"/>
      <c r="D51" s="11"/>
      <c r="E51" s="11"/>
      <c r="F51" s="41" t="s">
        <v>20</v>
      </c>
      <c r="G51" s="12"/>
      <c r="H51" s="15" t="s">
        <v>0</v>
      </c>
      <c r="I51" s="15" t="s">
        <v>0</v>
      </c>
      <c r="J51" s="40" t="s">
        <v>0</v>
      </c>
      <c r="M51" s="11"/>
      <c r="N51" s="11"/>
      <c r="O51" s="11"/>
      <c r="P51" s="41" t="s">
        <v>20</v>
      </c>
      <c r="Q51" s="12"/>
      <c r="R51" s="15" t="s">
        <v>0</v>
      </c>
      <c r="S51" s="15" t="s">
        <v>0</v>
      </c>
      <c r="T51" s="40" t="s">
        <v>0</v>
      </c>
    </row>
    <row r="52" spans="3:20" s="14" customFormat="1" ht="13.5" customHeight="1">
      <c r="C52" s="11"/>
      <c r="D52" s="11"/>
      <c r="E52" s="11"/>
      <c r="F52" s="19" t="s">
        <v>3</v>
      </c>
      <c r="G52" s="12"/>
      <c r="H52" s="15">
        <v>341</v>
      </c>
      <c r="I52" s="15">
        <v>563</v>
      </c>
      <c r="J52" s="40">
        <f>ROUND(I52/H52,2)</f>
        <v>1.65</v>
      </c>
      <c r="M52" s="11"/>
      <c r="N52" s="11"/>
      <c r="O52" s="11"/>
      <c r="P52" s="19" t="s">
        <v>3</v>
      </c>
      <c r="Q52" s="12"/>
      <c r="R52" s="15">
        <v>54</v>
      </c>
      <c r="S52" s="15">
        <v>108</v>
      </c>
      <c r="T52" s="40">
        <f>ROUND(S52/R52,2)</f>
        <v>2</v>
      </c>
    </row>
    <row r="53" spans="3:20" s="14" customFormat="1" ht="13.5" customHeight="1">
      <c r="C53" s="11"/>
      <c r="D53" s="11"/>
      <c r="E53" s="11"/>
      <c r="F53" s="19" t="s">
        <v>4</v>
      </c>
      <c r="G53" s="12"/>
      <c r="H53" s="15">
        <v>95</v>
      </c>
      <c r="I53" s="15">
        <v>130</v>
      </c>
      <c r="J53" s="40">
        <f>ROUND(I53/H53,2)</f>
        <v>1.37</v>
      </c>
      <c r="M53" s="11"/>
      <c r="N53" s="11"/>
      <c r="O53" s="11"/>
      <c r="P53" s="19" t="s">
        <v>4</v>
      </c>
      <c r="Q53" s="12"/>
      <c r="R53" s="15">
        <v>14</v>
      </c>
      <c r="S53" s="15">
        <v>30</v>
      </c>
      <c r="T53" s="40">
        <f>ROUND(S53/R53,2)</f>
        <v>2.14</v>
      </c>
    </row>
    <row r="54" spans="3:20" s="14" customFormat="1" ht="13.5" customHeight="1">
      <c r="C54" s="11"/>
      <c r="D54" s="11"/>
      <c r="E54" s="53" t="s">
        <v>21</v>
      </c>
      <c r="F54" s="53"/>
      <c r="G54" s="12"/>
      <c r="H54" s="15">
        <v>66</v>
      </c>
      <c r="I54" s="15">
        <v>107</v>
      </c>
      <c r="J54" s="40">
        <f>ROUND(I54/H54,2)</f>
        <v>1.62</v>
      </c>
      <c r="M54" s="11"/>
      <c r="N54" s="11"/>
      <c r="O54" s="53" t="s">
        <v>21</v>
      </c>
      <c r="P54" s="53"/>
      <c r="Q54" s="12"/>
      <c r="R54" s="15">
        <v>47</v>
      </c>
      <c r="S54" s="15">
        <v>82</v>
      </c>
      <c r="T54" s="40">
        <f>ROUND(S54/R54,2)</f>
        <v>1.74</v>
      </c>
    </row>
    <row r="55" spans="3:20" s="14" customFormat="1" ht="13.5" customHeight="1">
      <c r="C55" s="11"/>
      <c r="D55" s="53" t="s">
        <v>22</v>
      </c>
      <c r="E55" s="53"/>
      <c r="F55" s="53"/>
      <c r="G55" s="12"/>
      <c r="H55" s="15">
        <v>124</v>
      </c>
      <c r="I55" s="15">
        <v>139</v>
      </c>
      <c r="J55" s="40">
        <f>ROUND(I55/H55,2)</f>
        <v>1.12</v>
      </c>
      <c r="M55" s="11"/>
      <c r="N55" s="53" t="s">
        <v>22</v>
      </c>
      <c r="O55" s="53"/>
      <c r="P55" s="53"/>
      <c r="Q55" s="12"/>
      <c r="R55" s="15">
        <v>23</v>
      </c>
      <c r="S55" s="15">
        <v>53</v>
      </c>
      <c r="T55" s="40">
        <f>ROUND(S55/R55,2)</f>
        <v>2.3</v>
      </c>
    </row>
    <row r="56" spans="3:20" s="14" customFormat="1" ht="13.5" customHeight="1">
      <c r="C56" s="11"/>
      <c r="D56" s="19"/>
      <c r="E56" s="19"/>
      <c r="F56" s="19" t="s">
        <v>23</v>
      </c>
      <c r="G56" s="12"/>
      <c r="H56" s="15" t="s">
        <v>0</v>
      </c>
      <c r="I56" s="15" t="s">
        <v>0</v>
      </c>
      <c r="J56" s="40" t="s">
        <v>0</v>
      </c>
      <c r="M56" s="11"/>
      <c r="N56" s="19"/>
      <c r="O56" s="19"/>
      <c r="P56" s="19" t="s">
        <v>23</v>
      </c>
      <c r="Q56" s="12"/>
      <c r="R56" s="15" t="s">
        <v>0</v>
      </c>
      <c r="S56" s="15" t="s">
        <v>0</v>
      </c>
      <c r="T56" s="40" t="s">
        <v>0</v>
      </c>
    </row>
    <row r="57" spans="1:20" s="2" customFormat="1" ht="13.5" customHeight="1" thickBot="1">
      <c r="A57" s="7"/>
      <c r="B57" s="7"/>
      <c r="C57" s="7"/>
      <c r="D57" s="7"/>
      <c r="E57" s="7"/>
      <c r="F57" s="7"/>
      <c r="G57" s="6"/>
      <c r="H57" s="43"/>
      <c r="I57" s="43"/>
      <c r="J57" s="44"/>
      <c r="K57" s="7"/>
      <c r="L57" s="7"/>
      <c r="M57" s="7"/>
      <c r="N57" s="7"/>
      <c r="O57" s="7"/>
      <c r="P57" s="7"/>
      <c r="Q57" s="6"/>
      <c r="R57" s="43"/>
      <c r="S57" s="43"/>
      <c r="T57" s="44"/>
    </row>
    <row r="58" spans="1:10" s="5" customFormat="1" ht="13.5" customHeight="1">
      <c r="A58" s="45"/>
      <c r="C58" s="22"/>
      <c r="F58" s="22"/>
      <c r="J58" s="22"/>
    </row>
    <row r="59" spans="1:10" s="5" customFormat="1" ht="12.75" customHeight="1">
      <c r="A59" s="45"/>
      <c r="J59" s="22"/>
    </row>
    <row r="60" spans="1:10" s="5" customFormat="1" ht="12.75" customHeight="1">
      <c r="A60" s="45"/>
      <c r="J60" s="22"/>
    </row>
    <row r="61" s="2" customFormat="1" ht="12.75" customHeight="1">
      <c r="J61" s="9"/>
    </row>
    <row r="62" spans="1:10" s="1" customFormat="1" ht="18" customHeight="1">
      <c r="A62" s="3" t="s">
        <v>31</v>
      </c>
      <c r="B62" s="3"/>
      <c r="C62" s="3"/>
      <c r="D62" s="3"/>
      <c r="E62" s="3"/>
      <c r="F62" s="3"/>
      <c r="G62" s="3"/>
      <c r="J62" s="8"/>
    </row>
    <row r="63" spans="1:10" s="1" customFormat="1" ht="18" customHeight="1" thickBot="1">
      <c r="A63" s="3"/>
      <c r="B63" s="3"/>
      <c r="C63" s="3"/>
      <c r="D63" s="3"/>
      <c r="E63" s="3"/>
      <c r="F63" s="3"/>
      <c r="G63" s="3"/>
      <c r="J63" s="8"/>
    </row>
    <row r="64" spans="1:10" s="27" customFormat="1" ht="19.5" customHeight="1">
      <c r="A64" s="23"/>
      <c r="B64" s="55" t="s">
        <v>6</v>
      </c>
      <c r="C64" s="55"/>
      <c r="D64" s="55"/>
      <c r="E64" s="55"/>
      <c r="F64" s="55"/>
      <c r="G64" s="24"/>
      <c r="H64" s="46" t="s">
        <v>32</v>
      </c>
      <c r="I64" s="25"/>
      <c r="J64" s="26" t="s">
        <v>7</v>
      </c>
    </row>
    <row r="65" spans="2:10" s="27" customFormat="1" ht="19.5" customHeight="1">
      <c r="B65" s="56" t="s">
        <v>8</v>
      </c>
      <c r="C65" s="56"/>
      <c r="D65" s="56"/>
      <c r="E65" s="56"/>
      <c r="F65" s="56"/>
      <c r="G65" s="28"/>
      <c r="H65" s="61" t="s">
        <v>33</v>
      </c>
      <c r="I65" s="30" t="s">
        <v>10</v>
      </c>
      <c r="J65" s="31" t="s">
        <v>11</v>
      </c>
    </row>
    <row r="66" spans="1:10" s="27" customFormat="1" ht="19.5" customHeight="1">
      <c r="A66" s="32"/>
      <c r="B66" s="57" t="s">
        <v>34</v>
      </c>
      <c r="C66" s="57"/>
      <c r="D66" s="57"/>
      <c r="E66" s="57"/>
      <c r="F66" s="57"/>
      <c r="G66" s="33"/>
      <c r="H66" s="62"/>
      <c r="I66" s="34"/>
      <c r="J66" s="35" t="s">
        <v>13</v>
      </c>
    </row>
    <row r="67" spans="1:10" s="5" customFormat="1" ht="13.5" customHeight="1">
      <c r="A67" s="22"/>
      <c r="B67" s="22"/>
      <c r="C67" s="22"/>
      <c r="D67" s="22"/>
      <c r="E67" s="22"/>
      <c r="F67" s="22"/>
      <c r="G67" s="36"/>
      <c r="H67" s="37" t="s">
        <v>14</v>
      </c>
      <c r="I67" s="37" t="s">
        <v>15</v>
      </c>
      <c r="J67" s="38" t="s">
        <v>15</v>
      </c>
    </row>
    <row r="68" spans="2:10" s="2" customFormat="1" ht="13.5" customHeight="1">
      <c r="B68" s="58" t="s">
        <v>17</v>
      </c>
      <c r="C68" s="63"/>
      <c r="D68" s="63"/>
      <c r="E68" s="63"/>
      <c r="F68" s="63"/>
      <c r="G68" s="4"/>
      <c r="H68" s="39"/>
      <c r="I68" s="16"/>
      <c r="J68" s="17"/>
    </row>
    <row r="69" spans="3:11" s="2" customFormat="1" ht="13.5" customHeight="1">
      <c r="C69" s="52" t="s">
        <v>18</v>
      </c>
      <c r="D69" s="52"/>
      <c r="E69" s="52"/>
      <c r="F69" s="52"/>
      <c r="G69" s="9"/>
      <c r="H69" s="47">
        <f>SUM(H70,H77,H78)</f>
        <v>1760</v>
      </c>
      <c r="I69" s="47">
        <f>SUM(I70,I77,I78)</f>
        <v>4423</v>
      </c>
      <c r="J69" s="48">
        <f>ROUND(I69/H69,2)</f>
        <v>2.51</v>
      </c>
      <c r="K69" s="9"/>
    </row>
    <row r="70" spans="3:11" s="2" customFormat="1" ht="13.5" customHeight="1">
      <c r="C70" s="9"/>
      <c r="D70" s="52" t="s">
        <v>19</v>
      </c>
      <c r="E70" s="52"/>
      <c r="F70" s="52"/>
      <c r="G70" s="4"/>
      <c r="H70" s="47">
        <f>SUM(H71,H76)</f>
        <v>1719</v>
      </c>
      <c r="I70" s="47">
        <f>SUM(I71,I76)</f>
        <v>4357</v>
      </c>
      <c r="J70" s="48">
        <f>ROUND(I70/H70,2)</f>
        <v>2.53</v>
      </c>
      <c r="K70" s="9"/>
    </row>
    <row r="71" spans="3:11" s="2" customFormat="1" ht="13.5" customHeight="1">
      <c r="C71" s="9"/>
      <c r="D71" s="9"/>
      <c r="E71" s="52" t="s">
        <v>1</v>
      </c>
      <c r="F71" s="52"/>
      <c r="G71" s="4"/>
      <c r="H71" s="47">
        <f>SUM(H72:H75)</f>
        <v>1693</v>
      </c>
      <c r="I71" s="47">
        <f>SUM(I72:I75)</f>
        <v>4316</v>
      </c>
      <c r="J71" s="48">
        <f>ROUND(I71/H71,2)</f>
        <v>2.55</v>
      </c>
      <c r="K71" s="9"/>
    </row>
    <row r="72" spans="3:11" s="2" customFormat="1" ht="13.5" customHeight="1">
      <c r="C72" s="9"/>
      <c r="D72" s="9"/>
      <c r="E72" s="9"/>
      <c r="F72" s="18" t="s">
        <v>2</v>
      </c>
      <c r="G72" s="4"/>
      <c r="H72" s="47">
        <v>1396</v>
      </c>
      <c r="I72" s="47">
        <v>3690</v>
      </c>
      <c r="J72" s="48">
        <f>ROUND(I72/H72,2)</f>
        <v>2.64</v>
      </c>
      <c r="K72" s="9"/>
    </row>
    <row r="73" spans="3:11" s="2" customFormat="1" ht="13.5" customHeight="1">
      <c r="C73" s="9"/>
      <c r="D73" s="9"/>
      <c r="E73" s="9"/>
      <c r="F73" s="49" t="s">
        <v>20</v>
      </c>
      <c r="G73" s="4"/>
      <c r="H73" s="47" t="s">
        <v>0</v>
      </c>
      <c r="I73" s="47" t="s">
        <v>0</v>
      </c>
      <c r="J73" s="48" t="s">
        <v>0</v>
      </c>
      <c r="K73" s="9"/>
    </row>
    <row r="74" spans="3:11" s="2" customFormat="1" ht="13.5" customHeight="1">
      <c r="C74" s="9"/>
      <c r="D74" s="9"/>
      <c r="E74" s="9"/>
      <c r="F74" s="18" t="s">
        <v>3</v>
      </c>
      <c r="G74" s="4"/>
      <c r="H74" s="47">
        <v>165</v>
      </c>
      <c r="I74" s="47">
        <v>292</v>
      </c>
      <c r="J74" s="48">
        <f>ROUND(I74/H74,2)</f>
        <v>1.77</v>
      </c>
      <c r="K74" s="9"/>
    </row>
    <row r="75" spans="3:11" s="2" customFormat="1" ht="13.5" customHeight="1">
      <c r="C75" s="9"/>
      <c r="D75" s="9"/>
      <c r="E75" s="9"/>
      <c r="F75" s="18" t="s">
        <v>4</v>
      </c>
      <c r="G75" s="4"/>
      <c r="H75" s="47">
        <v>132</v>
      </c>
      <c r="I75" s="47">
        <v>334</v>
      </c>
      <c r="J75" s="48">
        <f>ROUND(I75/H75,2)</f>
        <v>2.53</v>
      </c>
      <c r="K75" s="9"/>
    </row>
    <row r="76" spans="3:11" s="2" customFormat="1" ht="13.5" customHeight="1">
      <c r="C76" s="9"/>
      <c r="D76" s="9"/>
      <c r="E76" s="52" t="s">
        <v>21</v>
      </c>
      <c r="F76" s="52"/>
      <c r="G76" s="4"/>
      <c r="H76" s="47">
        <v>26</v>
      </c>
      <c r="I76" s="47">
        <v>41</v>
      </c>
      <c r="J76" s="48">
        <f>ROUND(I76/H76,2)</f>
        <v>1.58</v>
      </c>
      <c r="K76" s="9"/>
    </row>
    <row r="77" spans="3:11" s="2" customFormat="1" ht="13.5" customHeight="1">
      <c r="C77" s="9"/>
      <c r="D77" s="52" t="s">
        <v>22</v>
      </c>
      <c r="E77" s="52"/>
      <c r="F77" s="52"/>
      <c r="G77" s="4"/>
      <c r="H77" s="47">
        <v>41</v>
      </c>
      <c r="I77" s="47">
        <v>66</v>
      </c>
      <c r="J77" s="48">
        <f>ROUND(I77/H77,2)</f>
        <v>1.61</v>
      </c>
      <c r="K77" s="9"/>
    </row>
    <row r="78" spans="3:11" s="2" customFormat="1" ht="13.5" customHeight="1">
      <c r="C78" s="9"/>
      <c r="D78" s="18"/>
      <c r="E78" s="18"/>
      <c r="F78" s="18" t="s">
        <v>23</v>
      </c>
      <c r="G78" s="4"/>
      <c r="H78" s="47" t="s">
        <v>0</v>
      </c>
      <c r="I78" s="47" t="s">
        <v>0</v>
      </c>
      <c r="J78" s="48" t="s">
        <v>0</v>
      </c>
      <c r="K78" s="9"/>
    </row>
    <row r="79" spans="1:11" s="2" customFormat="1" ht="13.5" customHeight="1">
      <c r="A79" s="9"/>
      <c r="B79" s="9"/>
      <c r="C79" s="9"/>
      <c r="D79" s="9"/>
      <c r="E79" s="9"/>
      <c r="F79" s="9"/>
      <c r="G79" s="4"/>
      <c r="H79" s="21"/>
      <c r="I79" s="50"/>
      <c r="J79" s="48"/>
      <c r="K79" s="9"/>
    </row>
    <row r="80" spans="1:11" s="2" customFormat="1" ht="13.5" customHeight="1">
      <c r="A80" s="9"/>
      <c r="B80" s="9"/>
      <c r="C80" s="9"/>
      <c r="D80" s="9"/>
      <c r="E80" s="9"/>
      <c r="F80" s="9"/>
      <c r="G80" s="4"/>
      <c r="H80" s="21"/>
      <c r="I80" s="50"/>
      <c r="J80" s="48"/>
      <c r="K80" s="9"/>
    </row>
    <row r="81" spans="2:11" s="2" customFormat="1" ht="13.5" customHeight="1">
      <c r="B81" s="58" t="s">
        <v>25</v>
      </c>
      <c r="C81" s="63"/>
      <c r="D81" s="63"/>
      <c r="E81" s="63"/>
      <c r="F81" s="63"/>
      <c r="G81" s="4"/>
      <c r="H81" s="21"/>
      <c r="I81" s="50"/>
      <c r="J81" s="48"/>
      <c r="K81" s="9"/>
    </row>
    <row r="82" spans="3:11" s="2" customFormat="1" ht="13.5" customHeight="1">
      <c r="C82" s="52" t="s">
        <v>18</v>
      </c>
      <c r="D82" s="52"/>
      <c r="E82" s="52"/>
      <c r="F82" s="52"/>
      <c r="G82" s="4"/>
      <c r="H82" s="47">
        <f>SUM(H83,H90,H91)</f>
        <v>1181</v>
      </c>
      <c r="I82" s="47">
        <f>SUM(I83,I90,I91)</f>
        <v>2990</v>
      </c>
      <c r="J82" s="48">
        <f>ROUND(I82/H82,2)</f>
        <v>2.53</v>
      </c>
      <c r="K82" s="9"/>
    </row>
    <row r="83" spans="3:11" s="2" customFormat="1" ht="13.5" customHeight="1">
      <c r="C83" s="9"/>
      <c r="D83" s="52" t="s">
        <v>19</v>
      </c>
      <c r="E83" s="52"/>
      <c r="F83" s="52"/>
      <c r="G83" s="4"/>
      <c r="H83" s="47">
        <f>SUM(H84,H89)</f>
        <v>1165</v>
      </c>
      <c r="I83" s="47">
        <f>SUM(I84,I89)</f>
        <v>2968</v>
      </c>
      <c r="J83" s="48">
        <f>ROUND(I83/H83,2)</f>
        <v>2.55</v>
      </c>
      <c r="K83" s="9"/>
    </row>
    <row r="84" spans="3:11" s="2" customFormat="1" ht="13.5" customHeight="1">
      <c r="C84" s="9"/>
      <c r="D84" s="9"/>
      <c r="E84" s="52" t="s">
        <v>1</v>
      </c>
      <c r="F84" s="52"/>
      <c r="G84" s="4"/>
      <c r="H84" s="47">
        <f>SUM(H85:H88)</f>
        <v>1145</v>
      </c>
      <c r="I84" s="47">
        <f>SUM(I85:I88)</f>
        <v>2928</v>
      </c>
      <c r="J84" s="48">
        <f>ROUND(I84/H84,2)</f>
        <v>2.56</v>
      </c>
      <c r="K84" s="9"/>
    </row>
    <row r="85" spans="3:11" s="2" customFormat="1" ht="13.5" customHeight="1">
      <c r="C85" s="9"/>
      <c r="D85" s="9"/>
      <c r="E85" s="9"/>
      <c r="F85" s="18" t="s">
        <v>2</v>
      </c>
      <c r="G85" s="4"/>
      <c r="H85" s="47">
        <v>1044</v>
      </c>
      <c r="I85" s="47">
        <v>2742</v>
      </c>
      <c r="J85" s="48">
        <f>ROUND(I85/H85,2)</f>
        <v>2.63</v>
      </c>
      <c r="K85" s="9"/>
    </row>
    <row r="86" spans="3:11" s="2" customFormat="1" ht="13.5" customHeight="1">
      <c r="C86" s="9"/>
      <c r="D86" s="9"/>
      <c r="E86" s="9"/>
      <c r="F86" s="49" t="s">
        <v>20</v>
      </c>
      <c r="G86" s="4"/>
      <c r="H86" s="47" t="s">
        <v>0</v>
      </c>
      <c r="I86" s="47" t="s">
        <v>0</v>
      </c>
      <c r="J86" s="48" t="s">
        <v>0</v>
      </c>
      <c r="K86" s="9"/>
    </row>
    <row r="87" spans="3:11" s="2" customFormat="1" ht="13.5" customHeight="1">
      <c r="C87" s="9"/>
      <c r="D87" s="9"/>
      <c r="E87" s="9"/>
      <c r="F87" s="18" t="s">
        <v>3</v>
      </c>
      <c r="G87" s="4"/>
      <c r="H87" s="47">
        <v>77</v>
      </c>
      <c r="I87" s="47">
        <v>155</v>
      </c>
      <c r="J87" s="48">
        <f>ROUND(I87/H87,2)</f>
        <v>2.01</v>
      </c>
      <c r="K87" s="9"/>
    </row>
    <row r="88" spans="3:11" s="2" customFormat="1" ht="13.5" customHeight="1">
      <c r="C88" s="9"/>
      <c r="D88" s="9"/>
      <c r="E88" s="9"/>
      <c r="F88" s="18" t="s">
        <v>4</v>
      </c>
      <c r="G88" s="4"/>
      <c r="H88" s="47">
        <v>24</v>
      </c>
      <c r="I88" s="47">
        <v>31</v>
      </c>
      <c r="J88" s="48">
        <f>ROUND(I88/H88,2)</f>
        <v>1.29</v>
      </c>
      <c r="K88" s="9"/>
    </row>
    <row r="89" spans="3:11" s="2" customFormat="1" ht="13.5" customHeight="1">
      <c r="C89" s="9"/>
      <c r="D89" s="9"/>
      <c r="E89" s="52" t="s">
        <v>21</v>
      </c>
      <c r="F89" s="52"/>
      <c r="G89" s="4"/>
      <c r="H89" s="47">
        <v>20</v>
      </c>
      <c r="I89" s="47">
        <v>40</v>
      </c>
      <c r="J89" s="48">
        <f>ROUND(I89/H89,2)</f>
        <v>2</v>
      </c>
      <c r="K89" s="9"/>
    </row>
    <row r="90" spans="3:11" s="2" customFormat="1" ht="13.5" customHeight="1">
      <c r="C90" s="9"/>
      <c r="D90" s="52" t="s">
        <v>22</v>
      </c>
      <c r="E90" s="52"/>
      <c r="F90" s="52"/>
      <c r="G90" s="4"/>
      <c r="H90" s="47">
        <v>16</v>
      </c>
      <c r="I90" s="47">
        <v>22</v>
      </c>
      <c r="J90" s="48">
        <f>ROUND(I90/H90,2)</f>
        <v>1.38</v>
      </c>
      <c r="K90" s="9"/>
    </row>
    <row r="91" spans="3:11" s="2" customFormat="1" ht="13.5" customHeight="1">
      <c r="C91" s="9"/>
      <c r="D91" s="18"/>
      <c r="E91" s="18"/>
      <c r="F91" s="18" t="s">
        <v>23</v>
      </c>
      <c r="G91" s="4"/>
      <c r="H91" s="47" t="s">
        <v>0</v>
      </c>
      <c r="I91" s="47" t="s">
        <v>0</v>
      </c>
      <c r="J91" s="48" t="s">
        <v>0</v>
      </c>
      <c r="K91" s="9"/>
    </row>
    <row r="92" spans="1:11" s="2" customFormat="1" ht="13.5" customHeight="1">
      <c r="A92" s="9"/>
      <c r="B92" s="9"/>
      <c r="C92" s="9"/>
      <c r="D92" s="9"/>
      <c r="E92" s="9"/>
      <c r="F92" s="9"/>
      <c r="G92" s="4"/>
      <c r="H92" s="21"/>
      <c r="I92" s="50"/>
      <c r="J92" s="48"/>
      <c r="K92" s="9"/>
    </row>
    <row r="93" spans="1:11" s="2" customFormat="1" ht="13.5" customHeight="1">
      <c r="A93" s="9"/>
      <c r="B93" s="9"/>
      <c r="C93" s="9"/>
      <c r="D93" s="9"/>
      <c r="E93" s="9"/>
      <c r="F93" s="9"/>
      <c r="G93" s="4"/>
      <c r="H93" s="21"/>
      <c r="I93" s="50"/>
      <c r="J93" s="48"/>
      <c r="K93" s="9"/>
    </row>
    <row r="94" spans="2:11" s="2" customFormat="1" ht="13.5" customHeight="1">
      <c r="B94" s="58" t="s">
        <v>28</v>
      </c>
      <c r="C94" s="63"/>
      <c r="D94" s="63"/>
      <c r="E94" s="63"/>
      <c r="F94" s="63"/>
      <c r="G94" s="4"/>
      <c r="H94" s="21"/>
      <c r="I94" s="50"/>
      <c r="J94" s="48"/>
      <c r="K94" s="9"/>
    </row>
    <row r="95" spans="3:11" s="2" customFormat="1" ht="13.5" customHeight="1">
      <c r="C95" s="52" t="s">
        <v>18</v>
      </c>
      <c r="D95" s="52"/>
      <c r="E95" s="52"/>
      <c r="F95" s="52"/>
      <c r="G95" s="4"/>
      <c r="H95" s="47">
        <f>SUM(H96,H103,H104)</f>
        <v>696</v>
      </c>
      <c r="I95" s="47">
        <f>SUM(I96,I103,I104)</f>
        <v>1804</v>
      </c>
      <c r="J95" s="48">
        <f>ROUND(I95/H95,2)</f>
        <v>2.59</v>
      </c>
      <c r="K95" s="9"/>
    </row>
    <row r="96" spans="3:11" s="2" customFormat="1" ht="13.5" customHeight="1">
      <c r="C96" s="9"/>
      <c r="D96" s="52" t="s">
        <v>19</v>
      </c>
      <c r="E96" s="52"/>
      <c r="F96" s="52"/>
      <c r="G96" s="4"/>
      <c r="H96" s="47">
        <f>SUM(H97,H102)</f>
        <v>692</v>
      </c>
      <c r="I96" s="47">
        <f>SUM(I97,I102)</f>
        <v>1799</v>
      </c>
      <c r="J96" s="48">
        <f>ROUND(I96/H96,2)</f>
        <v>2.6</v>
      </c>
      <c r="K96" s="9"/>
    </row>
    <row r="97" spans="3:11" s="2" customFormat="1" ht="13.5" customHeight="1">
      <c r="C97" s="9"/>
      <c r="D97" s="9"/>
      <c r="E97" s="52" t="s">
        <v>1</v>
      </c>
      <c r="F97" s="52"/>
      <c r="G97" s="4"/>
      <c r="H97" s="47">
        <f>SUM(H98:H101)</f>
        <v>680</v>
      </c>
      <c r="I97" s="47">
        <f>SUM(I98:I101)</f>
        <v>1770</v>
      </c>
      <c r="J97" s="48">
        <f>ROUND(I97/H97,2)</f>
        <v>2.6</v>
      </c>
      <c r="K97" s="9"/>
    </row>
    <row r="98" spans="3:11" s="2" customFormat="1" ht="13.5" customHeight="1">
      <c r="C98" s="9"/>
      <c r="D98" s="9"/>
      <c r="E98" s="9"/>
      <c r="F98" s="18" t="s">
        <v>2</v>
      </c>
      <c r="G98" s="4"/>
      <c r="H98" s="47">
        <v>653</v>
      </c>
      <c r="I98" s="47">
        <v>1709</v>
      </c>
      <c r="J98" s="48">
        <f>ROUND(I98/H98,2)</f>
        <v>2.62</v>
      </c>
      <c r="K98" s="9"/>
    </row>
    <row r="99" spans="3:11" s="2" customFormat="1" ht="13.5" customHeight="1">
      <c r="C99" s="9"/>
      <c r="D99" s="9"/>
      <c r="E99" s="9"/>
      <c r="F99" s="49" t="s">
        <v>20</v>
      </c>
      <c r="G99" s="4"/>
      <c r="H99" s="47" t="s">
        <v>0</v>
      </c>
      <c r="I99" s="47" t="s">
        <v>0</v>
      </c>
      <c r="J99" s="48" t="s">
        <v>0</v>
      </c>
      <c r="K99" s="9"/>
    </row>
    <row r="100" spans="3:11" s="2" customFormat="1" ht="13.5" customHeight="1">
      <c r="C100" s="9"/>
      <c r="D100" s="9"/>
      <c r="E100" s="9"/>
      <c r="F100" s="18" t="s">
        <v>3</v>
      </c>
      <c r="G100" s="4"/>
      <c r="H100" s="47">
        <v>23</v>
      </c>
      <c r="I100" s="47">
        <v>55</v>
      </c>
      <c r="J100" s="48">
        <f>ROUND(I100/H100,2)</f>
        <v>2.39</v>
      </c>
      <c r="K100" s="9"/>
    </row>
    <row r="101" spans="3:11" s="2" customFormat="1" ht="13.5" customHeight="1">
      <c r="C101" s="9"/>
      <c r="D101" s="9"/>
      <c r="E101" s="9"/>
      <c r="F101" s="18" t="s">
        <v>4</v>
      </c>
      <c r="G101" s="4"/>
      <c r="H101" s="47">
        <v>4</v>
      </c>
      <c r="I101" s="47">
        <v>6</v>
      </c>
      <c r="J101" s="48">
        <f>ROUND(I101/H101,2)</f>
        <v>1.5</v>
      </c>
      <c r="K101" s="9"/>
    </row>
    <row r="102" spans="3:11" s="2" customFormat="1" ht="13.5" customHeight="1">
      <c r="C102" s="9"/>
      <c r="D102" s="9"/>
      <c r="E102" s="52" t="s">
        <v>21</v>
      </c>
      <c r="F102" s="52"/>
      <c r="G102" s="4"/>
      <c r="H102" s="47">
        <v>12</v>
      </c>
      <c r="I102" s="47">
        <v>29</v>
      </c>
      <c r="J102" s="48">
        <f>ROUND(I102/H102,2)</f>
        <v>2.42</v>
      </c>
      <c r="K102" s="9"/>
    </row>
    <row r="103" spans="3:11" s="2" customFormat="1" ht="13.5" customHeight="1">
      <c r="C103" s="9"/>
      <c r="D103" s="52" t="s">
        <v>22</v>
      </c>
      <c r="E103" s="52"/>
      <c r="F103" s="52"/>
      <c r="G103" s="4"/>
      <c r="H103" s="47">
        <v>4</v>
      </c>
      <c r="I103" s="47">
        <v>5</v>
      </c>
      <c r="J103" s="48">
        <f>ROUND(I103/H103,2)</f>
        <v>1.25</v>
      </c>
      <c r="K103" s="9"/>
    </row>
    <row r="104" spans="3:11" s="2" customFormat="1" ht="13.5" customHeight="1">
      <c r="C104" s="9"/>
      <c r="D104" s="18"/>
      <c r="E104" s="18"/>
      <c r="F104" s="18" t="s">
        <v>23</v>
      </c>
      <c r="G104" s="4"/>
      <c r="H104" s="47" t="s">
        <v>0</v>
      </c>
      <c r="I104" s="47" t="s">
        <v>0</v>
      </c>
      <c r="J104" s="48" t="s">
        <v>0</v>
      </c>
      <c r="K104" s="9"/>
    </row>
    <row r="105" spans="1:10" s="2" customFormat="1" ht="13.5" customHeight="1">
      <c r="A105" s="9"/>
      <c r="B105" s="9"/>
      <c r="C105" s="9"/>
      <c r="D105" s="9"/>
      <c r="E105" s="9"/>
      <c r="F105" s="9"/>
      <c r="G105" s="4"/>
      <c r="H105" s="47"/>
      <c r="I105" s="51"/>
      <c r="J105" s="48"/>
    </row>
    <row r="106" spans="1:10" s="2" customFormat="1" ht="13.5" customHeight="1">
      <c r="A106" s="9"/>
      <c r="B106" s="9"/>
      <c r="C106" s="9"/>
      <c r="D106" s="9"/>
      <c r="E106" s="9"/>
      <c r="F106" s="9"/>
      <c r="G106" s="4"/>
      <c r="H106" s="47"/>
      <c r="I106" s="51"/>
      <c r="J106" s="48"/>
    </row>
    <row r="107" spans="2:10" s="2" customFormat="1" ht="13.5" customHeight="1">
      <c r="B107" s="58" t="s">
        <v>30</v>
      </c>
      <c r="C107" s="63"/>
      <c r="D107" s="63"/>
      <c r="E107" s="63"/>
      <c r="F107" s="63"/>
      <c r="G107" s="4"/>
      <c r="H107" s="47"/>
      <c r="I107" s="51"/>
      <c r="J107" s="48"/>
    </row>
    <row r="108" spans="3:10" s="2" customFormat="1" ht="13.5" customHeight="1">
      <c r="C108" s="52" t="s">
        <v>18</v>
      </c>
      <c r="D108" s="52"/>
      <c r="E108" s="52"/>
      <c r="F108" s="52"/>
      <c r="G108" s="4"/>
      <c r="H108" s="47">
        <f>SUM(H109,H116,H117)</f>
        <v>2876</v>
      </c>
      <c r="I108" s="47">
        <f>SUM(I109,I116,I117)</f>
        <v>7748</v>
      </c>
      <c r="J108" s="48">
        <f>ROUND(I108/H108,2)</f>
        <v>2.69</v>
      </c>
    </row>
    <row r="109" spans="3:10" s="2" customFormat="1" ht="13.5" customHeight="1">
      <c r="C109" s="9"/>
      <c r="D109" s="52" t="s">
        <v>19</v>
      </c>
      <c r="E109" s="52"/>
      <c r="F109" s="52"/>
      <c r="G109" s="4"/>
      <c r="H109" s="47">
        <f>SUM(H110,H115)</f>
        <v>2853</v>
      </c>
      <c r="I109" s="47">
        <f>SUM(I110,I115)</f>
        <v>7695</v>
      </c>
      <c r="J109" s="48">
        <f>ROUND(I109/H109,2)</f>
        <v>2.7</v>
      </c>
    </row>
    <row r="110" spans="3:10" s="2" customFormat="1" ht="13.5" customHeight="1">
      <c r="C110" s="9"/>
      <c r="D110" s="9"/>
      <c r="E110" s="52" t="s">
        <v>1</v>
      </c>
      <c r="F110" s="52"/>
      <c r="G110" s="4"/>
      <c r="H110" s="47">
        <f>SUM(H111:H114)</f>
        <v>2806</v>
      </c>
      <c r="I110" s="47">
        <f>SUM(I111:I114)</f>
        <v>7613</v>
      </c>
      <c r="J110" s="48">
        <f>ROUND(I110/H110,2)</f>
        <v>2.71</v>
      </c>
    </row>
    <row r="111" spans="3:10" s="2" customFormat="1" ht="13.5" customHeight="1">
      <c r="C111" s="9"/>
      <c r="D111" s="9"/>
      <c r="E111" s="9"/>
      <c r="F111" s="18" t="s">
        <v>2</v>
      </c>
      <c r="G111" s="4"/>
      <c r="H111" s="47">
        <v>2738</v>
      </c>
      <c r="I111" s="47">
        <v>7475</v>
      </c>
      <c r="J111" s="48">
        <f>ROUND(I111/H111,2)</f>
        <v>2.73</v>
      </c>
    </row>
    <row r="112" spans="3:10" s="2" customFormat="1" ht="13.5" customHeight="1">
      <c r="C112" s="9"/>
      <c r="D112" s="9"/>
      <c r="E112" s="9"/>
      <c r="F112" s="49" t="s">
        <v>20</v>
      </c>
      <c r="G112" s="4"/>
      <c r="H112" s="47" t="s">
        <v>0</v>
      </c>
      <c r="I112" s="47" t="s">
        <v>0</v>
      </c>
      <c r="J112" s="48" t="s">
        <v>0</v>
      </c>
    </row>
    <row r="113" spans="3:10" s="2" customFormat="1" ht="13.5" customHeight="1">
      <c r="C113" s="9"/>
      <c r="D113" s="9"/>
      <c r="E113" s="9"/>
      <c r="F113" s="18" t="s">
        <v>3</v>
      </c>
      <c r="G113" s="4"/>
      <c r="H113" s="47">
        <v>54</v>
      </c>
      <c r="I113" s="47">
        <v>108</v>
      </c>
      <c r="J113" s="48">
        <f>ROUND(I113/H113,2)</f>
        <v>2</v>
      </c>
    </row>
    <row r="114" spans="3:10" s="2" customFormat="1" ht="13.5" customHeight="1">
      <c r="C114" s="9"/>
      <c r="D114" s="9"/>
      <c r="E114" s="9"/>
      <c r="F114" s="18" t="s">
        <v>4</v>
      </c>
      <c r="G114" s="4"/>
      <c r="H114" s="47">
        <v>14</v>
      </c>
      <c r="I114" s="47">
        <v>30</v>
      </c>
      <c r="J114" s="48">
        <f>ROUND(I114/H114,2)</f>
        <v>2.14</v>
      </c>
    </row>
    <row r="115" spans="3:10" s="2" customFormat="1" ht="13.5" customHeight="1">
      <c r="C115" s="9"/>
      <c r="D115" s="9"/>
      <c r="E115" s="52" t="s">
        <v>21</v>
      </c>
      <c r="F115" s="52"/>
      <c r="G115" s="4"/>
      <c r="H115" s="47">
        <v>47</v>
      </c>
      <c r="I115" s="47">
        <v>82</v>
      </c>
      <c r="J115" s="48">
        <f>ROUND(I115/H115,2)</f>
        <v>1.74</v>
      </c>
    </row>
    <row r="116" spans="3:10" s="2" customFormat="1" ht="13.5" customHeight="1">
      <c r="C116" s="9"/>
      <c r="D116" s="52" t="s">
        <v>22</v>
      </c>
      <c r="E116" s="52"/>
      <c r="F116" s="52"/>
      <c r="G116" s="4"/>
      <c r="H116" s="47">
        <v>23</v>
      </c>
      <c r="I116" s="47">
        <v>53</v>
      </c>
      <c r="J116" s="48">
        <f>ROUND(I116/H116,2)</f>
        <v>2.3</v>
      </c>
    </row>
    <row r="117" spans="3:10" s="2" customFormat="1" ht="13.5" customHeight="1">
      <c r="C117" s="9"/>
      <c r="D117" s="18"/>
      <c r="E117" s="18"/>
      <c r="F117" s="18" t="s">
        <v>23</v>
      </c>
      <c r="G117" s="4"/>
      <c r="H117" s="47" t="s">
        <v>0</v>
      </c>
      <c r="I117" s="47" t="s">
        <v>0</v>
      </c>
      <c r="J117" s="48" t="s">
        <v>0</v>
      </c>
    </row>
    <row r="118" spans="1:10" s="2" customFormat="1" ht="13.5" customHeight="1" thickBot="1">
      <c r="A118" s="7"/>
      <c r="B118" s="7"/>
      <c r="C118" s="7"/>
      <c r="D118" s="7"/>
      <c r="E118" s="7"/>
      <c r="F118" s="7"/>
      <c r="G118" s="6"/>
      <c r="H118" s="43"/>
      <c r="I118" s="43"/>
      <c r="J118" s="44"/>
    </row>
    <row r="119" spans="1:6" s="5" customFormat="1" ht="12.75" customHeight="1">
      <c r="A119" s="45"/>
      <c r="C119" s="22"/>
      <c r="F119" s="22"/>
    </row>
  </sheetData>
  <sheetProtection/>
  <mergeCells count="82">
    <mergeCell ref="D109:F109"/>
    <mergeCell ref="E110:F110"/>
    <mergeCell ref="E115:F115"/>
    <mergeCell ref="D116:F116"/>
    <mergeCell ref="D96:F96"/>
    <mergeCell ref="E97:F97"/>
    <mergeCell ref="E102:F102"/>
    <mergeCell ref="D103:F103"/>
    <mergeCell ref="B107:F107"/>
    <mergeCell ref="C108:F108"/>
    <mergeCell ref="D83:F83"/>
    <mergeCell ref="E84:F84"/>
    <mergeCell ref="E89:F89"/>
    <mergeCell ref="D90:F90"/>
    <mergeCell ref="B94:F94"/>
    <mergeCell ref="C95:F95"/>
    <mergeCell ref="D70:F70"/>
    <mergeCell ref="E71:F71"/>
    <mergeCell ref="E76:F76"/>
    <mergeCell ref="D77:F77"/>
    <mergeCell ref="B81:F81"/>
    <mergeCell ref="C82:F82"/>
    <mergeCell ref="B64:F64"/>
    <mergeCell ref="B65:F65"/>
    <mergeCell ref="H65:H66"/>
    <mergeCell ref="B66:F66"/>
    <mergeCell ref="B68:F68"/>
    <mergeCell ref="C69:F69"/>
    <mergeCell ref="E49:F49"/>
    <mergeCell ref="O49:P49"/>
    <mergeCell ref="E54:F54"/>
    <mergeCell ref="O54:P54"/>
    <mergeCell ref="D55:F55"/>
    <mergeCell ref="N55:P55"/>
    <mergeCell ref="B46:F46"/>
    <mergeCell ref="L46:P46"/>
    <mergeCell ref="C47:F47"/>
    <mergeCell ref="M47:P47"/>
    <mergeCell ref="D48:F48"/>
    <mergeCell ref="N48:P48"/>
    <mergeCell ref="E36:F36"/>
    <mergeCell ref="O36:P36"/>
    <mergeCell ref="E41:F41"/>
    <mergeCell ref="O41:P41"/>
    <mergeCell ref="D42:F42"/>
    <mergeCell ref="N42:P42"/>
    <mergeCell ref="B33:F33"/>
    <mergeCell ref="L33:P33"/>
    <mergeCell ref="C34:F34"/>
    <mergeCell ref="M34:P34"/>
    <mergeCell ref="D35:F35"/>
    <mergeCell ref="N35:P35"/>
    <mergeCell ref="E23:F23"/>
    <mergeCell ref="O23:P23"/>
    <mergeCell ref="E28:F28"/>
    <mergeCell ref="O28:P28"/>
    <mergeCell ref="D29:F29"/>
    <mergeCell ref="N29:P29"/>
    <mergeCell ref="B20:F20"/>
    <mergeCell ref="L20:P20"/>
    <mergeCell ref="C21:F21"/>
    <mergeCell ref="M21:P21"/>
    <mergeCell ref="D22:F22"/>
    <mergeCell ref="N22:P22"/>
    <mergeCell ref="E10:F10"/>
    <mergeCell ref="O10:P10"/>
    <mergeCell ref="E15:F15"/>
    <mergeCell ref="O15:P15"/>
    <mergeCell ref="D16:F16"/>
    <mergeCell ref="N16:P16"/>
    <mergeCell ref="B7:F7"/>
    <mergeCell ref="L7:P7"/>
    <mergeCell ref="C8:F8"/>
    <mergeCell ref="M8:P8"/>
    <mergeCell ref="D9:F9"/>
    <mergeCell ref="N9:P9"/>
    <mergeCell ref="B3:F3"/>
    <mergeCell ref="L3:P3"/>
    <mergeCell ref="B4:F4"/>
    <mergeCell ref="L4:P4"/>
    <mergeCell ref="B5:F5"/>
    <mergeCell ref="L5:P5"/>
  </mergeCells>
  <printOptions/>
  <pageMargins left="0.984251968503937" right="0.5905511811023623" top="0.7874015748031497" bottom="0.5905511811023623" header="0.5118110236220472" footer="0.31496062992125984"/>
  <pageSetup firstPageNumber="33" useFirstPageNumber="1" horizontalDpi="600" verticalDpi="600" orientation="portrait" pageOrder="overThenDown" paperSize="9" scale="96" r:id="rId1"/>
  <headerFooter alignWithMargins="0">
    <oddFooter>&amp;C&amp;"ＭＳ 明朝,標準"&amp;P</oddFooter>
  </headerFooter>
  <rowBreaks count="1" manualBreakCount="1">
    <brk id="57" max="19" man="1"/>
  </rowBreaks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2023-08-01T06:14:16Z</cp:lastPrinted>
  <dcterms:created xsi:type="dcterms:W3CDTF">1997-01-08T22:48:59Z</dcterms:created>
  <dcterms:modified xsi:type="dcterms:W3CDTF">2023-08-02T23:33:16Z</dcterms:modified>
  <cp:category/>
  <cp:version/>
  <cp:contentType/>
  <cp:contentStatus/>
</cp:coreProperties>
</file>