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95" windowWidth="12405" windowHeight="11610" activeTab="0"/>
  </bookViews>
  <sheets>
    <sheet name="第5表 (R2)" sheetId="1" r:id="rId1"/>
  </sheets>
  <definedNames>
    <definedName name="_xlnm.Print_Area" localSheetId="0">'第5表 (R2)'!$A$1:$R$121</definedName>
  </definedNames>
  <calcPr fullCalcOnLoad="1"/>
</workbook>
</file>

<file path=xl/sharedStrings.xml><?xml version="1.0" encoding="utf-8"?>
<sst xmlns="http://schemas.openxmlformats.org/spreadsheetml/2006/main" count="506" uniqueCount="148">
  <si>
    <t>人</t>
  </si>
  <si>
    <t>世帯</t>
  </si>
  <si>
    <t xml:space="preserve">    </t>
  </si>
  <si>
    <t>世帯</t>
  </si>
  <si>
    <t>世帯</t>
  </si>
  <si>
    <t>世帯</t>
  </si>
  <si>
    <t>世帯</t>
  </si>
  <si>
    <t>世帯</t>
  </si>
  <si>
    <t>人</t>
  </si>
  <si>
    <t>（再掲）</t>
  </si>
  <si>
    <t xml:space="preserve"> 間借り・下宿</t>
  </si>
  <si>
    <t xml:space="preserve"> などの単身者</t>
  </si>
  <si>
    <t xml:space="preserve"> 会社などの独</t>
  </si>
  <si>
    <t xml:space="preserve"> 身寮の単身者</t>
  </si>
  <si>
    <t>１     人</t>
  </si>
  <si>
    <t>２     人</t>
  </si>
  <si>
    <t>３     人</t>
  </si>
  <si>
    <t>４     人</t>
  </si>
  <si>
    <t>６     人</t>
  </si>
  <si>
    <t>７     人</t>
  </si>
  <si>
    <t>８     人</t>
  </si>
  <si>
    <t>９     人</t>
  </si>
  <si>
    <t xml:space="preserve"> 10人以上</t>
  </si>
  <si>
    <t xml:space="preserve">       帯</t>
  </si>
  <si>
    <t>帯</t>
  </si>
  <si>
    <t>５　　 人</t>
  </si>
  <si>
    <t xml:space="preserve">    世</t>
  </si>
  <si>
    <t xml:space="preserve">  人</t>
  </si>
  <si>
    <t xml:space="preserve">    員</t>
  </si>
  <si>
    <t xml:space="preserve">  人   員</t>
  </si>
  <si>
    <t xml:space="preserve">  世   帯</t>
  </si>
  <si>
    <t xml:space="preserve">  一   般</t>
  </si>
  <si>
    <t xml:space="preserve"> 当 た り</t>
  </si>
  <si>
    <t xml:space="preserve"> 人    員</t>
  </si>
  <si>
    <t xml:space="preserve"> １ 世 帯</t>
  </si>
  <si>
    <t>一</t>
  </si>
  <si>
    <t>般</t>
  </si>
  <si>
    <t>世</t>
  </si>
  <si>
    <t>数</t>
  </si>
  <si>
    <t xml:space="preserve"> 一    般</t>
  </si>
  <si>
    <t xml:space="preserve"> 世    帯</t>
  </si>
  <si>
    <t xml:space="preserve"> 人    員</t>
  </si>
  <si>
    <t xml:space="preserve">  旧 富 士 宮 地 区</t>
  </si>
  <si>
    <t xml:space="preserve">  総             数</t>
  </si>
  <si>
    <t xml:space="preserve">     元 城 町</t>
  </si>
  <si>
    <t xml:space="preserve">  地           区</t>
  </si>
  <si>
    <t xml:space="preserve">  大           字</t>
  </si>
  <si>
    <t xml:space="preserve">     中 央 町</t>
  </si>
  <si>
    <t xml:space="preserve">     大 宮 町</t>
  </si>
  <si>
    <t xml:space="preserve">     東 町</t>
  </si>
  <si>
    <t xml:space="preserve">     錦 町</t>
  </si>
  <si>
    <t xml:space="preserve">     浅 間 町</t>
  </si>
  <si>
    <t xml:space="preserve">     豊 町</t>
  </si>
  <si>
    <t xml:space="preserve">     宮 町</t>
  </si>
  <si>
    <t xml:space="preserve">     西 町</t>
  </si>
  <si>
    <t xml:space="preserve">     貴 船 町</t>
  </si>
  <si>
    <t xml:space="preserve">     宝 町</t>
  </si>
  <si>
    <t xml:space="preserve">     淀 川 町</t>
  </si>
  <si>
    <t xml:space="preserve">     朝 日 町</t>
  </si>
  <si>
    <t xml:space="preserve">     光 町</t>
  </si>
  <si>
    <t xml:space="preserve">     北 町</t>
  </si>
  <si>
    <t xml:space="preserve">     阿 幸 地</t>
  </si>
  <si>
    <t xml:space="preserve">     矢 立 町</t>
  </si>
  <si>
    <t xml:space="preserve">     阿 幸 地 町</t>
  </si>
  <si>
    <t xml:space="preserve">     東 阿 幸 地</t>
  </si>
  <si>
    <t xml:space="preserve">     富 士 見 ケ 丘</t>
  </si>
  <si>
    <t xml:space="preserve">     舞 々 木 町</t>
  </si>
  <si>
    <t xml:space="preserve">     弓 沢 町</t>
  </si>
  <si>
    <t xml:space="preserve">     源 道 寺 町</t>
  </si>
  <si>
    <t xml:space="preserve">     万 野 原 新 田</t>
  </si>
  <si>
    <t xml:space="preserve">     中 原 町</t>
  </si>
  <si>
    <t xml:space="preserve">     三 園 平</t>
  </si>
  <si>
    <t xml:space="preserve">     宮 北 町</t>
  </si>
  <si>
    <t xml:space="preserve">     若 の 宮 町</t>
  </si>
  <si>
    <t xml:space="preserve">     城 北 町</t>
  </si>
  <si>
    <t xml:space="preserve">     ひ ば り が 丘</t>
  </si>
  <si>
    <t xml:space="preserve">     神 田 川 町</t>
  </si>
  <si>
    <t xml:space="preserve">     黒 田</t>
  </si>
  <si>
    <t xml:space="preserve">     田 中 町</t>
  </si>
  <si>
    <t xml:space="preserve">     野 中 東 町</t>
  </si>
  <si>
    <t xml:space="preserve">     泉 町</t>
  </si>
  <si>
    <t xml:space="preserve">     野 中 町</t>
  </si>
  <si>
    <t xml:space="preserve">     野 中</t>
  </si>
  <si>
    <t xml:space="preserve">     山 本</t>
  </si>
  <si>
    <t xml:space="preserve">     星 山</t>
  </si>
  <si>
    <t xml:space="preserve">     貫 戸</t>
  </si>
  <si>
    <t xml:space="preserve">     安 居 山</t>
  </si>
  <si>
    <t xml:space="preserve">     沼 久 保</t>
  </si>
  <si>
    <t xml:space="preserve">     大 中 里</t>
  </si>
  <si>
    <t xml:space="preserve">     中 里 東 町</t>
  </si>
  <si>
    <t xml:space="preserve">     外 神</t>
  </si>
  <si>
    <t xml:space="preserve">     外 神 東 町</t>
  </si>
  <si>
    <t xml:space="preserve">     宮 原</t>
  </si>
  <si>
    <t xml:space="preserve">     淀 師</t>
  </si>
  <si>
    <t xml:space="preserve">     淀 平 町</t>
  </si>
  <si>
    <t xml:space="preserve">     穂 波 町</t>
  </si>
  <si>
    <t xml:space="preserve">     中 島 町</t>
  </si>
  <si>
    <t xml:space="preserve">     青 木</t>
  </si>
  <si>
    <t xml:space="preserve">     青 木 平</t>
  </si>
  <si>
    <t xml:space="preserve">  富 士 根 地 区</t>
  </si>
  <si>
    <t xml:space="preserve">     小 泉</t>
  </si>
  <si>
    <t xml:space="preserve">     前 田 町</t>
  </si>
  <si>
    <t xml:space="preserve">     西 小 泉 町</t>
  </si>
  <si>
    <t xml:space="preserve">     大 岩</t>
  </si>
  <si>
    <t xml:space="preserve">     杉 田</t>
  </si>
  <si>
    <t xml:space="preserve">     村 山</t>
  </si>
  <si>
    <t xml:space="preserve">     粟 倉</t>
  </si>
  <si>
    <t xml:space="preserve">     粟 倉 南 町</t>
  </si>
  <si>
    <t xml:space="preserve">     舟 久 保 町</t>
  </si>
  <si>
    <t xml:space="preserve">  北 山 地 区</t>
  </si>
  <si>
    <t xml:space="preserve">     北 山</t>
  </si>
  <si>
    <t xml:space="preserve">     山 宮</t>
  </si>
  <si>
    <t xml:space="preserve">  上 野 地 区</t>
  </si>
  <si>
    <t xml:space="preserve">     馬 見 塚</t>
  </si>
  <si>
    <t xml:space="preserve">     精 進 川</t>
  </si>
  <si>
    <t xml:space="preserve">  上 井 出 地 区</t>
  </si>
  <si>
    <t xml:space="preserve">     上 井 出</t>
  </si>
  <si>
    <t xml:space="preserve">     人 穴</t>
  </si>
  <si>
    <t xml:space="preserve">     猪 之 頭</t>
  </si>
  <si>
    <t xml:space="preserve">     麓</t>
  </si>
  <si>
    <t xml:space="preserve">     根 原</t>
  </si>
  <si>
    <t xml:space="preserve">  白 糸 地 区</t>
  </si>
  <si>
    <t xml:space="preserve">     内 野</t>
  </si>
  <si>
    <t xml:space="preserve">     原</t>
  </si>
  <si>
    <t xml:space="preserve">     半 野</t>
  </si>
  <si>
    <t xml:space="preserve">     佐 折</t>
  </si>
  <si>
    <t xml:space="preserve">     狩 宿</t>
  </si>
  <si>
    <t xml:space="preserve">     上 条</t>
  </si>
  <si>
    <t xml:space="preserve">     下 条</t>
  </si>
  <si>
    <t xml:space="preserve"> 総   数</t>
  </si>
  <si>
    <t xml:space="preserve"> 般</t>
  </si>
  <si>
    <t xml:space="preserve"> </t>
  </si>
  <si>
    <t>　芝 川 地 区</t>
  </si>
  <si>
    <t>　　 下 柚 野</t>
  </si>
  <si>
    <t xml:space="preserve">     大 鹿 窪</t>
  </si>
  <si>
    <t xml:space="preserve">     上 柚 野</t>
  </si>
  <si>
    <t xml:space="preserve">     鳥 並</t>
  </si>
  <si>
    <t xml:space="preserve">     猫 沢</t>
  </si>
  <si>
    <t xml:space="preserve">     上 稲 子</t>
  </si>
  <si>
    <t xml:space="preserve">     下 稲 子</t>
  </si>
  <si>
    <t xml:space="preserve">     羽 鮒</t>
  </si>
  <si>
    <t xml:space="preserve">     大 久 保</t>
  </si>
  <si>
    <t xml:space="preserve">     西 山</t>
  </si>
  <si>
    <t xml:space="preserve">     長 貫</t>
  </si>
  <si>
    <t xml:space="preserve">     内 房</t>
  </si>
  <si>
    <t>-</t>
  </si>
  <si>
    <t>　　　　　第５表　世帯人員（10区分）別一般世帯数，一般世帯人員及び１世帯当たり　　　人員　－地区別・大字別－</t>
  </si>
  <si>
    <t>　　　　　第５表　世帯人員（10区分）別一般世帯数，一般世帯人員及び１世帯当たり　　　人員　－地区別・大字別－（つづき）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</si>
</sst>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0_ "/>
    <numFmt numFmtId="179" formatCode="0.0_ "/>
    <numFmt numFmtId="180" formatCode="[$-411]&quot; &quot;yyyy&quot;年 &quot;m&quot;月 &quot;d&quot;日 &quot;dddd"/>
    <numFmt numFmtId="181" formatCode="[&lt;=999]000;[&lt;=9999]000\-00;000\-0000"/>
    <numFmt numFmtId="182" formatCode="0_);[Red]\(0\)"/>
    <numFmt numFmtId="183" formatCode="0.0_);[Red]\(0.0\)"/>
    <numFmt numFmtId="184" formatCode="0_ "/>
    <numFmt numFmtId="185" formatCode="#,##0_ "/>
    <numFmt numFmtId="186" formatCode="#,##0_);[Red]\(#,##0\)"/>
    <numFmt numFmtId="187" formatCode="&quot;¥&quot;#,##0_);[Red]\(&quot;¥&quot;#,##0\)"/>
    <numFmt numFmtId="188" formatCode="\-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6" fillId="0" borderId="12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19" xfId="0" applyFont="1" applyBorder="1" applyAlignment="1">
      <alignment/>
    </xf>
    <xf numFmtId="0" fontId="0" fillId="0" borderId="12" xfId="0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0" xfId="0" applyFont="1" applyBorder="1" applyAlignment="1">
      <alignment/>
    </xf>
    <xf numFmtId="38" fontId="2" fillId="0" borderId="0" xfId="48" applyFont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 vertical="top"/>
    </xf>
    <xf numFmtId="38" fontId="7" fillId="0" borderId="23" xfId="48" applyFont="1" applyBorder="1" applyAlignment="1">
      <alignment/>
    </xf>
    <xf numFmtId="0" fontId="7" fillId="0" borderId="23" xfId="0" applyFont="1" applyBorder="1" applyAlignment="1">
      <alignment/>
    </xf>
    <xf numFmtId="38" fontId="4" fillId="0" borderId="0" xfId="48" applyFont="1" applyAlignment="1">
      <alignment/>
    </xf>
    <xf numFmtId="38" fontId="3" fillId="0" borderId="14" xfId="48" applyFont="1" applyBorder="1" applyAlignment="1">
      <alignment/>
    </xf>
    <xf numFmtId="38" fontId="2" fillId="0" borderId="17" xfId="48" applyFont="1" applyBorder="1" applyAlignment="1">
      <alignment/>
    </xf>
    <xf numFmtId="38" fontId="2" fillId="0" borderId="19" xfId="48" applyFont="1" applyBorder="1" applyAlignment="1">
      <alignment/>
    </xf>
    <xf numFmtId="38" fontId="6" fillId="0" borderId="0" xfId="48" applyFont="1" applyAlignment="1">
      <alignment horizontal="right"/>
    </xf>
    <xf numFmtId="38" fontId="0" fillId="0" borderId="0" xfId="48" applyFont="1" applyAlignment="1">
      <alignment/>
    </xf>
    <xf numFmtId="40" fontId="2" fillId="0" borderId="17" xfId="48" applyNumberFormat="1" applyFont="1" applyBorder="1" applyAlignment="1">
      <alignment/>
    </xf>
    <xf numFmtId="38" fontId="2" fillId="0" borderId="17" xfId="50" applyFont="1" applyBorder="1" applyAlignment="1">
      <alignment/>
    </xf>
    <xf numFmtId="38" fontId="2" fillId="0" borderId="0" xfId="50" applyFont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top"/>
    </xf>
    <xf numFmtId="0" fontId="6" fillId="0" borderId="22" xfId="0" applyFont="1" applyFill="1" applyBorder="1" applyAlignment="1">
      <alignment vertical="top"/>
    </xf>
    <xf numFmtId="0" fontId="6" fillId="0" borderId="15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38" fontId="2" fillId="0" borderId="17" xfId="48" applyFont="1" applyFill="1" applyBorder="1" applyAlignment="1">
      <alignment/>
    </xf>
    <xf numFmtId="38" fontId="2" fillId="0" borderId="16" xfId="48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24" xfId="0" applyFont="1" applyFill="1" applyBorder="1" applyAlignment="1">
      <alignment/>
    </xf>
    <xf numFmtId="0" fontId="6" fillId="0" borderId="16" xfId="0" applyFont="1" applyFill="1" applyBorder="1" applyAlignment="1">
      <alignment vertical="center"/>
    </xf>
    <xf numFmtId="0" fontId="6" fillId="0" borderId="25" xfId="0" applyFont="1" applyFill="1" applyBorder="1" applyAlignment="1">
      <alignment vertical="top"/>
    </xf>
    <xf numFmtId="0" fontId="6" fillId="0" borderId="16" xfId="0" applyFont="1" applyFill="1" applyBorder="1" applyAlignment="1">
      <alignment horizontal="right"/>
    </xf>
    <xf numFmtId="38" fontId="2" fillId="0" borderId="17" xfId="48" applyFont="1" applyFill="1" applyBorder="1" applyAlignment="1">
      <alignment horizontal="right"/>
    </xf>
    <xf numFmtId="38" fontId="2" fillId="0" borderId="16" xfId="48" applyFont="1" applyFill="1" applyBorder="1" applyAlignment="1">
      <alignment horizontal="right"/>
    </xf>
    <xf numFmtId="38" fontId="7" fillId="0" borderId="17" xfId="48" applyFont="1" applyFill="1" applyBorder="1" applyAlignment="1">
      <alignment horizontal="right"/>
    </xf>
    <xf numFmtId="38" fontId="7" fillId="0" borderId="16" xfId="48" applyFon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38" fontId="2" fillId="0" borderId="17" xfId="50" applyFont="1" applyFill="1" applyBorder="1" applyAlignment="1">
      <alignment/>
    </xf>
    <xf numFmtId="0" fontId="2" fillId="0" borderId="17" xfId="0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8" fontId="2" fillId="0" borderId="0" xfId="50" applyFont="1" applyFill="1" applyAlignment="1">
      <alignment/>
    </xf>
    <xf numFmtId="4" fontId="2" fillId="0" borderId="1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7" xfId="0" applyNumberFormat="1" applyFont="1" applyFill="1" applyBorder="1" applyAlignment="1">
      <alignment horizontal="right"/>
    </xf>
    <xf numFmtId="186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right"/>
    </xf>
    <xf numFmtId="186" fontId="2" fillId="0" borderId="17" xfId="0" applyNumberFormat="1" applyFont="1" applyFill="1" applyBorder="1" applyAlignment="1">
      <alignment horizontal="right"/>
    </xf>
    <xf numFmtId="0" fontId="2" fillId="0" borderId="17" xfId="50" applyNumberFormat="1" applyFont="1" applyFill="1" applyBorder="1" applyAlignment="1">
      <alignment horizontal="right"/>
    </xf>
    <xf numFmtId="38" fontId="2" fillId="0" borderId="17" xfId="50" applyFont="1" applyFill="1" applyBorder="1" applyAlignment="1">
      <alignment horizontal="right"/>
    </xf>
    <xf numFmtId="3" fontId="2" fillId="0" borderId="17" xfId="5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/>
    </xf>
    <xf numFmtId="5" fontId="2" fillId="0" borderId="1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4" xfId="0" applyFont="1" applyFill="1" applyBorder="1" applyAlignment="1">
      <alignment/>
    </xf>
    <xf numFmtId="38" fontId="7" fillId="0" borderId="23" xfId="48" applyFont="1" applyFill="1" applyBorder="1" applyAlignment="1">
      <alignment/>
    </xf>
    <xf numFmtId="0" fontId="5" fillId="0" borderId="0" xfId="0" applyFont="1" applyFill="1" applyAlignment="1">
      <alignment/>
    </xf>
    <xf numFmtId="38" fontId="2" fillId="0" borderId="0" xfId="48" applyFont="1" applyFill="1" applyAlignment="1">
      <alignment/>
    </xf>
    <xf numFmtId="0" fontId="4" fillId="0" borderId="0" xfId="0" applyFont="1" applyFill="1" applyAlignment="1">
      <alignment/>
    </xf>
    <xf numFmtId="38" fontId="4" fillId="0" borderId="0" xfId="48" applyFont="1" applyFill="1" applyAlignment="1">
      <alignment/>
    </xf>
    <xf numFmtId="38" fontId="3" fillId="0" borderId="14" xfId="48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20" xfId="0" applyFont="1" applyFill="1" applyBorder="1" applyAlignment="1">
      <alignment/>
    </xf>
    <xf numFmtId="0" fontId="2" fillId="0" borderId="22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38" fontId="2" fillId="0" borderId="19" xfId="48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6" fillId="0" borderId="17" xfId="0" applyFont="1" applyFill="1" applyBorder="1" applyAlignment="1">
      <alignment horizontal="right"/>
    </xf>
    <xf numFmtId="38" fontId="6" fillId="0" borderId="15" xfId="48" applyFont="1" applyFill="1" applyBorder="1" applyAlignment="1">
      <alignment horizontal="right"/>
    </xf>
    <xf numFmtId="40" fontId="2" fillId="0" borderId="17" xfId="48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3" fontId="2" fillId="0" borderId="16" xfId="48" applyNumberFormat="1" applyFont="1" applyFill="1" applyBorder="1" applyAlignment="1">
      <alignment horizontal="right"/>
    </xf>
    <xf numFmtId="3" fontId="2" fillId="0" borderId="17" xfId="48" applyNumberFormat="1" applyFont="1" applyFill="1" applyBorder="1" applyAlignment="1">
      <alignment horizontal="right"/>
    </xf>
    <xf numFmtId="188" fontId="2" fillId="0" borderId="17" xfId="50" applyNumberFormat="1" applyFont="1" applyFill="1" applyBorder="1" applyAlignment="1">
      <alignment horizontal="right"/>
    </xf>
    <xf numFmtId="38" fontId="7" fillId="0" borderId="17" xfId="50" applyFont="1" applyFill="1" applyBorder="1" applyAlignment="1">
      <alignment horizontal="right"/>
    </xf>
    <xf numFmtId="186" fontId="2" fillId="0" borderId="17" xfId="50" applyNumberFormat="1" applyFont="1" applyFill="1" applyBorder="1" applyAlignment="1">
      <alignment horizontal="right"/>
    </xf>
    <xf numFmtId="185" fontId="2" fillId="0" borderId="17" xfId="48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122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5" sqref="S5"/>
    </sheetView>
  </sheetViews>
  <sheetFormatPr defaultColWidth="9.00390625" defaultRowHeight="13.5"/>
  <cols>
    <col min="1" max="1" width="18.25390625" style="0" customWidth="1"/>
    <col min="2" max="2" width="2.25390625" style="0" customWidth="1"/>
    <col min="3" max="13" width="9.625" style="0" customWidth="1"/>
    <col min="14" max="14" width="10.625" style="39" customWidth="1"/>
    <col min="15" max="17" width="10.625" style="0" customWidth="1"/>
    <col min="18" max="18" width="10.00390625" style="0" customWidth="1"/>
  </cols>
  <sheetData>
    <row r="1" spans="1:14" s="3" customFormat="1" ht="13.5" customHeight="1">
      <c r="A1" s="3" t="s">
        <v>146</v>
      </c>
      <c r="N1" s="34"/>
    </row>
    <row r="2" spans="1:17" s="2" customFormat="1" ht="13.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5"/>
      <c r="O2" s="9"/>
      <c r="P2" s="9"/>
      <c r="Q2" s="9"/>
    </row>
    <row r="3" spans="1:17" s="1" customFormat="1" ht="13.5" customHeight="1">
      <c r="A3" s="30" t="s">
        <v>45</v>
      </c>
      <c r="B3" s="28"/>
      <c r="C3" s="13"/>
      <c r="D3" s="12" t="s">
        <v>35</v>
      </c>
      <c r="E3" s="12"/>
      <c r="F3" s="12" t="s">
        <v>130</v>
      </c>
      <c r="G3" s="12"/>
      <c r="H3" s="12" t="s">
        <v>37</v>
      </c>
      <c r="I3" s="12"/>
      <c r="J3" s="12" t="s">
        <v>24</v>
      </c>
      <c r="K3" s="12"/>
      <c r="L3" s="12" t="s">
        <v>38</v>
      </c>
      <c r="M3" s="12"/>
      <c r="N3" s="36" t="s">
        <v>39</v>
      </c>
      <c r="O3" s="14" t="s">
        <v>34</v>
      </c>
      <c r="P3" s="43" t="s">
        <v>9</v>
      </c>
      <c r="Q3" s="44" t="s">
        <v>9</v>
      </c>
    </row>
    <row r="4" spans="1:17" s="1" customFormat="1" ht="13.5" customHeight="1">
      <c r="A4" s="29"/>
      <c r="B4" s="21"/>
      <c r="C4" s="121" t="s">
        <v>129</v>
      </c>
      <c r="D4" s="24"/>
      <c r="E4" s="4" t="s">
        <v>26</v>
      </c>
      <c r="F4" s="4"/>
      <c r="G4" s="4" t="s">
        <v>23</v>
      </c>
      <c r="H4" s="4"/>
      <c r="I4" s="4"/>
      <c r="J4" s="25" t="s">
        <v>27</v>
      </c>
      <c r="K4" s="4"/>
      <c r="L4" s="25" t="s">
        <v>28</v>
      </c>
      <c r="M4" s="23"/>
      <c r="N4" s="36" t="s">
        <v>40</v>
      </c>
      <c r="O4" s="14" t="s">
        <v>32</v>
      </c>
      <c r="P4" s="45" t="s">
        <v>10</v>
      </c>
      <c r="Q4" s="46" t="s">
        <v>12</v>
      </c>
    </row>
    <row r="5" spans="1:17" s="1" customFormat="1" ht="13.5" customHeight="1">
      <c r="A5" s="31" t="s">
        <v>46</v>
      </c>
      <c r="B5" s="16"/>
      <c r="C5" s="122"/>
      <c r="D5" s="22" t="s">
        <v>14</v>
      </c>
      <c r="E5" s="15" t="s">
        <v>15</v>
      </c>
      <c r="F5" s="15" t="s">
        <v>16</v>
      </c>
      <c r="G5" s="15" t="s">
        <v>17</v>
      </c>
      <c r="H5" s="15" t="s">
        <v>25</v>
      </c>
      <c r="I5" s="15" t="s">
        <v>18</v>
      </c>
      <c r="J5" s="5" t="s">
        <v>19</v>
      </c>
      <c r="K5" s="5" t="s">
        <v>20</v>
      </c>
      <c r="L5" s="5" t="s">
        <v>21</v>
      </c>
      <c r="M5" s="5" t="s">
        <v>22</v>
      </c>
      <c r="N5" s="37" t="s">
        <v>41</v>
      </c>
      <c r="O5" s="20" t="s">
        <v>33</v>
      </c>
      <c r="P5" s="47" t="s">
        <v>11</v>
      </c>
      <c r="Q5" s="48" t="s">
        <v>13</v>
      </c>
    </row>
    <row r="6" spans="1:17" s="10" customFormat="1" ht="13.5" customHeight="1">
      <c r="A6" s="19"/>
      <c r="B6" s="17"/>
      <c r="C6" s="11" t="s">
        <v>4</v>
      </c>
      <c r="D6" s="18" t="s">
        <v>4</v>
      </c>
      <c r="E6" s="18" t="s">
        <v>4</v>
      </c>
      <c r="F6" s="18" t="s">
        <v>5</v>
      </c>
      <c r="G6" s="18" t="s">
        <v>1</v>
      </c>
      <c r="H6" s="11" t="s">
        <v>1</v>
      </c>
      <c r="I6" s="11" t="s">
        <v>1</v>
      </c>
      <c r="J6" s="11" t="s">
        <v>1</v>
      </c>
      <c r="K6" s="11" t="s">
        <v>3</v>
      </c>
      <c r="L6" s="10" t="s">
        <v>6</v>
      </c>
      <c r="M6" s="11" t="s">
        <v>7</v>
      </c>
      <c r="N6" s="38" t="s">
        <v>8</v>
      </c>
      <c r="O6" s="11" t="s">
        <v>8</v>
      </c>
      <c r="P6" s="49" t="s">
        <v>8</v>
      </c>
      <c r="Q6" s="50" t="s">
        <v>0</v>
      </c>
    </row>
    <row r="7" spans="1:18" s="2" customFormat="1" ht="13.5" customHeight="1">
      <c r="A7" s="26" t="s">
        <v>43</v>
      </c>
      <c r="B7" s="6"/>
      <c r="C7" s="36">
        <f>SUM(D7:M7)</f>
        <v>51315</v>
      </c>
      <c r="D7" s="41">
        <f>SUM(D9,D72,D83,D87,D93,D100,D107)</f>
        <v>15141</v>
      </c>
      <c r="E7" s="41">
        <f aca="true" t="shared" si="0" ref="E7:M7">SUM(E9,E72,E83,E87,E93,E100,E107)</f>
        <v>15297</v>
      </c>
      <c r="F7" s="41">
        <f t="shared" si="0"/>
        <v>9696</v>
      </c>
      <c r="G7" s="41">
        <f t="shared" si="0"/>
        <v>7067</v>
      </c>
      <c r="H7" s="41">
        <f t="shared" si="0"/>
        <v>2690</v>
      </c>
      <c r="I7" s="41">
        <f t="shared" si="0"/>
        <v>1008</v>
      </c>
      <c r="J7" s="41">
        <f t="shared" si="0"/>
        <v>309</v>
      </c>
      <c r="K7" s="41">
        <f t="shared" si="0"/>
        <v>85</v>
      </c>
      <c r="L7" s="41">
        <f t="shared" si="0"/>
        <v>18</v>
      </c>
      <c r="M7" s="41">
        <f t="shared" si="0"/>
        <v>4</v>
      </c>
      <c r="N7" s="41">
        <f>SUM(N9,N72,N83,N87,N93,N100,N107)</f>
        <v>125635</v>
      </c>
      <c r="O7" s="40">
        <f>ROUND(N7/C7,2)</f>
        <v>2.45</v>
      </c>
      <c r="P7" s="51">
        <f>SUM(P9,P72,P83,P87,P93,P100,P107)</f>
        <v>403</v>
      </c>
      <c r="Q7" s="52">
        <f>SUM(Q9,Q72,Q83,Q87,Q93,Q100,Q107)</f>
        <v>727</v>
      </c>
      <c r="R7" s="26"/>
    </row>
    <row r="8" spans="1:17" s="2" customFormat="1" ht="13.5" customHeight="1">
      <c r="A8" s="26"/>
      <c r="B8" s="6"/>
      <c r="C8" s="36"/>
      <c r="D8" s="41"/>
      <c r="E8" s="41"/>
      <c r="F8" s="41"/>
      <c r="G8" s="41"/>
      <c r="H8" s="41"/>
      <c r="I8" s="14"/>
      <c r="J8" s="14"/>
      <c r="K8" s="14"/>
      <c r="L8" s="1"/>
      <c r="M8" s="14"/>
      <c r="N8" s="42"/>
      <c r="O8" s="14"/>
      <c r="P8" s="53"/>
      <c r="Q8" s="54"/>
    </row>
    <row r="9" spans="1:18" s="2" customFormat="1" ht="13.5" customHeight="1">
      <c r="A9" s="26" t="s">
        <v>42</v>
      </c>
      <c r="B9" s="6"/>
      <c r="C9" s="36">
        <f>SUM(D9:M9)</f>
        <v>30668</v>
      </c>
      <c r="D9" s="41">
        <f aca="true" t="shared" si="1" ref="D9:N9">SUM(D10:D58,D67:D70)</f>
        <v>9520</v>
      </c>
      <c r="E9" s="41">
        <f t="shared" si="1"/>
        <v>9036</v>
      </c>
      <c r="F9" s="41">
        <f t="shared" si="1"/>
        <v>5714</v>
      </c>
      <c r="G9" s="41">
        <f t="shared" si="1"/>
        <v>4105</v>
      </c>
      <c r="H9" s="41">
        <f t="shared" si="1"/>
        <v>1550</v>
      </c>
      <c r="I9" s="41">
        <f t="shared" si="1"/>
        <v>530</v>
      </c>
      <c r="J9" s="41">
        <f t="shared" si="1"/>
        <v>174</v>
      </c>
      <c r="K9" s="41">
        <f t="shared" si="1"/>
        <v>31</v>
      </c>
      <c r="L9" s="41">
        <f t="shared" si="1"/>
        <v>6</v>
      </c>
      <c r="M9" s="41">
        <f t="shared" si="1"/>
        <v>2</v>
      </c>
      <c r="N9" s="41">
        <f t="shared" si="1"/>
        <v>73624</v>
      </c>
      <c r="O9" s="40">
        <f>ROUND(N9/C9,2)</f>
        <v>2.4</v>
      </c>
      <c r="P9" s="51">
        <f>SUM(P10:P58,P67:P70)</f>
        <v>249</v>
      </c>
      <c r="Q9" s="52">
        <f>SUM(Q10:Q58,Q67:Q70)</f>
        <v>498</v>
      </c>
      <c r="R9" s="26"/>
    </row>
    <row r="10" spans="1:17" s="73" customFormat="1" ht="13.5" customHeight="1">
      <c r="A10" s="65" t="s">
        <v>44</v>
      </c>
      <c r="B10" s="66"/>
      <c r="C10" s="51">
        <f>SUM(D10:M10)</f>
        <v>293</v>
      </c>
      <c r="D10" s="67">
        <v>74</v>
      </c>
      <c r="E10" s="67">
        <v>120</v>
      </c>
      <c r="F10" s="67">
        <v>52</v>
      </c>
      <c r="G10" s="67">
        <v>35</v>
      </c>
      <c r="H10" s="67">
        <v>6</v>
      </c>
      <c r="I10" s="68">
        <v>4</v>
      </c>
      <c r="J10" s="68">
        <v>2</v>
      </c>
      <c r="K10" s="69" t="s">
        <v>145</v>
      </c>
      <c r="L10" s="70" t="s">
        <v>145</v>
      </c>
      <c r="M10" s="69" t="s">
        <v>145</v>
      </c>
      <c r="N10" s="71">
        <v>678</v>
      </c>
      <c r="O10" s="72">
        <f>ROUND(N10/C10,2)</f>
        <v>2.31</v>
      </c>
      <c r="P10" s="68">
        <v>7</v>
      </c>
      <c r="Q10" s="70" t="s">
        <v>145</v>
      </c>
    </row>
    <row r="11" spans="1:17" s="73" customFormat="1" ht="13.5" customHeight="1">
      <c r="A11" s="65" t="s">
        <v>47</v>
      </c>
      <c r="B11" s="66"/>
      <c r="C11" s="51">
        <f aca="true" t="shared" si="2" ref="C11:C58">SUM(D11:M11)</f>
        <v>186</v>
      </c>
      <c r="D11" s="67">
        <v>49</v>
      </c>
      <c r="E11" s="67">
        <v>59</v>
      </c>
      <c r="F11" s="67">
        <v>44</v>
      </c>
      <c r="G11" s="67">
        <v>26</v>
      </c>
      <c r="H11" s="67">
        <v>8</v>
      </c>
      <c r="I11" s="69" t="s">
        <v>145</v>
      </c>
      <c r="J11" s="69" t="s">
        <v>145</v>
      </c>
      <c r="K11" s="69" t="s">
        <v>145</v>
      </c>
      <c r="L11" s="70" t="s">
        <v>145</v>
      </c>
      <c r="M11" s="69" t="s">
        <v>145</v>
      </c>
      <c r="N11" s="71">
        <v>443</v>
      </c>
      <c r="O11" s="72">
        <f aca="true" t="shared" si="3" ref="O11:O58">ROUND(N11/C11,2)</f>
        <v>2.38</v>
      </c>
      <c r="P11" s="68">
        <v>2</v>
      </c>
      <c r="Q11" s="70" t="s">
        <v>145</v>
      </c>
    </row>
    <row r="12" spans="1:17" s="73" customFormat="1" ht="13.5" customHeight="1">
      <c r="A12" s="65" t="s">
        <v>48</v>
      </c>
      <c r="B12" s="66"/>
      <c r="C12" s="51">
        <f t="shared" si="2"/>
        <v>308</v>
      </c>
      <c r="D12" s="67">
        <v>96</v>
      </c>
      <c r="E12" s="67">
        <v>103</v>
      </c>
      <c r="F12" s="67">
        <v>56</v>
      </c>
      <c r="G12" s="67">
        <v>36</v>
      </c>
      <c r="H12" s="67">
        <v>11</v>
      </c>
      <c r="I12" s="68">
        <v>3</v>
      </c>
      <c r="J12" s="68">
        <v>3</v>
      </c>
      <c r="K12" s="69" t="s">
        <v>145</v>
      </c>
      <c r="L12" s="70" t="s">
        <v>145</v>
      </c>
      <c r="M12" s="69" t="s">
        <v>145</v>
      </c>
      <c r="N12" s="71">
        <v>708</v>
      </c>
      <c r="O12" s="72">
        <f t="shared" si="3"/>
        <v>2.3</v>
      </c>
      <c r="P12" s="68">
        <v>2</v>
      </c>
      <c r="Q12" s="70" t="s">
        <v>145</v>
      </c>
    </row>
    <row r="13" spans="1:17" s="73" customFormat="1" ht="13.5" customHeight="1">
      <c r="A13" s="65" t="s">
        <v>49</v>
      </c>
      <c r="B13" s="66"/>
      <c r="C13" s="51">
        <f t="shared" si="2"/>
        <v>385</v>
      </c>
      <c r="D13" s="67">
        <v>108</v>
      </c>
      <c r="E13" s="67">
        <v>119</v>
      </c>
      <c r="F13" s="67">
        <v>76</v>
      </c>
      <c r="G13" s="67">
        <v>46</v>
      </c>
      <c r="H13" s="67">
        <v>21</v>
      </c>
      <c r="I13" s="68">
        <v>10</v>
      </c>
      <c r="J13" s="68">
        <v>5</v>
      </c>
      <c r="K13" s="68" t="s">
        <v>145</v>
      </c>
      <c r="L13" s="70" t="s">
        <v>145</v>
      </c>
      <c r="M13" s="69" t="s">
        <v>145</v>
      </c>
      <c r="N13" s="71">
        <v>958</v>
      </c>
      <c r="O13" s="72">
        <f t="shared" si="3"/>
        <v>2.49</v>
      </c>
      <c r="P13" s="68">
        <v>1</v>
      </c>
      <c r="Q13" s="70">
        <v>2</v>
      </c>
    </row>
    <row r="14" spans="1:17" s="73" customFormat="1" ht="13.5" customHeight="1">
      <c r="A14" s="65" t="s">
        <v>50</v>
      </c>
      <c r="B14" s="66"/>
      <c r="C14" s="51">
        <f t="shared" si="2"/>
        <v>143</v>
      </c>
      <c r="D14" s="67">
        <v>70</v>
      </c>
      <c r="E14" s="67">
        <v>40</v>
      </c>
      <c r="F14" s="67">
        <v>17</v>
      </c>
      <c r="G14" s="67">
        <v>12</v>
      </c>
      <c r="H14" s="67">
        <v>3</v>
      </c>
      <c r="I14" s="68">
        <v>1</v>
      </c>
      <c r="J14" s="68" t="s">
        <v>145</v>
      </c>
      <c r="K14" s="69" t="s">
        <v>145</v>
      </c>
      <c r="L14" s="70" t="s">
        <v>145</v>
      </c>
      <c r="M14" s="69" t="s">
        <v>145</v>
      </c>
      <c r="N14" s="71">
        <v>270</v>
      </c>
      <c r="O14" s="72">
        <f t="shared" si="3"/>
        <v>1.89</v>
      </c>
      <c r="P14" s="68">
        <v>1</v>
      </c>
      <c r="Q14" s="70">
        <v>3</v>
      </c>
    </row>
    <row r="15" spans="1:17" s="73" customFormat="1" ht="13.5" customHeight="1">
      <c r="A15" s="65" t="s">
        <v>51</v>
      </c>
      <c r="B15" s="66"/>
      <c r="C15" s="51">
        <f t="shared" si="2"/>
        <v>146</v>
      </c>
      <c r="D15" s="67">
        <v>50</v>
      </c>
      <c r="E15" s="67">
        <v>38</v>
      </c>
      <c r="F15" s="67">
        <v>29</v>
      </c>
      <c r="G15" s="67">
        <v>22</v>
      </c>
      <c r="H15" s="67">
        <v>4</v>
      </c>
      <c r="I15" s="68">
        <v>3</v>
      </c>
      <c r="J15" s="68" t="s">
        <v>145</v>
      </c>
      <c r="K15" s="69" t="s">
        <v>145</v>
      </c>
      <c r="L15" s="70" t="s">
        <v>145</v>
      </c>
      <c r="M15" s="69" t="s">
        <v>145</v>
      </c>
      <c r="N15" s="71">
        <v>339</v>
      </c>
      <c r="O15" s="72">
        <f t="shared" si="3"/>
        <v>2.32</v>
      </c>
      <c r="P15" s="68">
        <v>2</v>
      </c>
      <c r="Q15" s="70" t="s">
        <v>145</v>
      </c>
    </row>
    <row r="16" spans="1:17" s="73" customFormat="1" ht="13.5" customHeight="1">
      <c r="A16" s="65" t="s">
        <v>52</v>
      </c>
      <c r="B16" s="66"/>
      <c r="C16" s="51">
        <f t="shared" si="2"/>
        <v>321</v>
      </c>
      <c r="D16" s="67">
        <v>90</v>
      </c>
      <c r="E16" s="67">
        <v>95</v>
      </c>
      <c r="F16" s="67">
        <v>67</v>
      </c>
      <c r="G16" s="67">
        <v>51</v>
      </c>
      <c r="H16" s="67">
        <v>11</v>
      </c>
      <c r="I16" s="68">
        <v>5</v>
      </c>
      <c r="J16" s="68">
        <v>2</v>
      </c>
      <c r="K16" s="69" t="s">
        <v>145</v>
      </c>
      <c r="L16" s="70" t="s">
        <v>145</v>
      </c>
      <c r="M16" s="69" t="s">
        <v>145</v>
      </c>
      <c r="N16" s="71">
        <v>784</v>
      </c>
      <c r="O16" s="72">
        <f t="shared" si="3"/>
        <v>2.44</v>
      </c>
      <c r="P16" s="68">
        <v>2</v>
      </c>
      <c r="Q16" s="70" t="s">
        <v>145</v>
      </c>
    </row>
    <row r="17" spans="1:17" s="73" customFormat="1" ht="13.5" customHeight="1">
      <c r="A17" s="65" t="s">
        <v>53</v>
      </c>
      <c r="B17" s="66"/>
      <c r="C17" s="51">
        <f t="shared" si="2"/>
        <v>196</v>
      </c>
      <c r="D17" s="67">
        <v>77</v>
      </c>
      <c r="E17" s="67">
        <v>58</v>
      </c>
      <c r="F17" s="67">
        <v>30</v>
      </c>
      <c r="G17" s="67">
        <v>17</v>
      </c>
      <c r="H17" s="67">
        <v>6</v>
      </c>
      <c r="I17" s="68">
        <v>8</v>
      </c>
      <c r="J17" s="68" t="s">
        <v>145</v>
      </c>
      <c r="K17" s="69" t="s">
        <v>145</v>
      </c>
      <c r="L17" s="70" t="s">
        <v>145</v>
      </c>
      <c r="M17" s="69" t="s">
        <v>145</v>
      </c>
      <c r="N17" s="71">
        <v>429</v>
      </c>
      <c r="O17" s="72">
        <f t="shared" si="3"/>
        <v>2.19</v>
      </c>
      <c r="P17" s="68" t="s">
        <v>145</v>
      </c>
      <c r="Q17" s="70" t="s">
        <v>145</v>
      </c>
    </row>
    <row r="18" spans="1:17" s="73" customFormat="1" ht="13.5" customHeight="1">
      <c r="A18" s="65" t="s">
        <v>54</v>
      </c>
      <c r="B18" s="66"/>
      <c r="C18" s="51">
        <f t="shared" si="2"/>
        <v>506</v>
      </c>
      <c r="D18" s="67">
        <v>165</v>
      </c>
      <c r="E18" s="67">
        <v>163</v>
      </c>
      <c r="F18" s="67">
        <v>88</v>
      </c>
      <c r="G18" s="67">
        <v>56</v>
      </c>
      <c r="H18" s="67">
        <v>20</v>
      </c>
      <c r="I18" s="68">
        <v>7</v>
      </c>
      <c r="J18" s="68">
        <v>5</v>
      </c>
      <c r="K18" s="69">
        <v>1</v>
      </c>
      <c r="L18" s="74" t="s">
        <v>145</v>
      </c>
      <c r="M18" s="69">
        <v>1</v>
      </c>
      <c r="N18" s="71">
        <v>1174</v>
      </c>
      <c r="O18" s="72">
        <f t="shared" si="3"/>
        <v>2.32</v>
      </c>
      <c r="P18" s="68">
        <v>3</v>
      </c>
      <c r="Q18" s="70" t="s">
        <v>145</v>
      </c>
    </row>
    <row r="19" spans="1:17" s="73" customFormat="1" ht="13.5" customHeight="1">
      <c r="A19" s="65" t="s">
        <v>55</v>
      </c>
      <c r="B19" s="66"/>
      <c r="C19" s="51">
        <f t="shared" si="2"/>
        <v>266</v>
      </c>
      <c r="D19" s="67">
        <v>100</v>
      </c>
      <c r="E19" s="67">
        <v>83</v>
      </c>
      <c r="F19" s="67">
        <v>43</v>
      </c>
      <c r="G19" s="67">
        <v>19</v>
      </c>
      <c r="H19" s="67">
        <v>11</v>
      </c>
      <c r="I19" s="68">
        <v>8</v>
      </c>
      <c r="J19" s="68" t="s">
        <v>145</v>
      </c>
      <c r="K19" s="75">
        <v>2</v>
      </c>
      <c r="L19" s="76" t="s">
        <v>145</v>
      </c>
      <c r="M19" s="69" t="s">
        <v>145</v>
      </c>
      <c r="N19" s="71">
        <v>590</v>
      </c>
      <c r="O19" s="72">
        <f t="shared" si="3"/>
        <v>2.22</v>
      </c>
      <c r="P19" s="68">
        <v>4</v>
      </c>
      <c r="Q19" s="70" t="s">
        <v>145</v>
      </c>
    </row>
    <row r="20" spans="1:17" s="73" customFormat="1" ht="13.5" customHeight="1">
      <c r="A20" s="65" t="s">
        <v>56</v>
      </c>
      <c r="B20" s="66"/>
      <c r="C20" s="51">
        <f t="shared" si="2"/>
        <v>342</v>
      </c>
      <c r="D20" s="67">
        <v>102</v>
      </c>
      <c r="E20" s="67">
        <v>97</v>
      </c>
      <c r="F20" s="67">
        <v>71</v>
      </c>
      <c r="G20" s="67">
        <v>40</v>
      </c>
      <c r="H20" s="67">
        <v>24</v>
      </c>
      <c r="I20" s="68">
        <v>7</v>
      </c>
      <c r="J20" s="68" t="s">
        <v>145</v>
      </c>
      <c r="K20" s="75">
        <v>1</v>
      </c>
      <c r="L20" s="76" t="s">
        <v>145</v>
      </c>
      <c r="M20" s="69" t="s">
        <v>145</v>
      </c>
      <c r="N20" s="71">
        <v>839</v>
      </c>
      <c r="O20" s="72">
        <f t="shared" si="3"/>
        <v>2.45</v>
      </c>
      <c r="P20" s="68">
        <v>1</v>
      </c>
      <c r="Q20" s="70">
        <v>5</v>
      </c>
    </row>
    <row r="21" spans="1:17" s="73" customFormat="1" ht="13.5" customHeight="1">
      <c r="A21" s="65" t="s">
        <v>57</v>
      </c>
      <c r="B21" s="66"/>
      <c r="C21" s="51">
        <f t="shared" si="2"/>
        <v>471</v>
      </c>
      <c r="D21" s="67">
        <v>122</v>
      </c>
      <c r="E21" s="67">
        <v>154</v>
      </c>
      <c r="F21" s="67">
        <v>97</v>
      </c>
      <c r="G21" s="67">
        <v>59</v>
      </c>
      <c r="H21" s="67">
        <v>25</v>
      </c>
      <c r="I21" s="68">
        <v>8</v>
      </c>
      <c r="J21" s="68">
        <v>5</v>
      </c>
      <c r="K21" s="68">
        <v>1</v>
      </c>
      <c r="L21" s="76" t="s">
        <v>145</v>
      </c>
      <c r="M21" s="69" t="s">
        <v>145</v>
      </c>
      <c r="N21" s="71">
        <v>1173</v>
      </c>
      <c r="O21" s="72">
        <f t="shared" si="3"/>
        <v>2.49</v>
      </c>
      <c r="P21" s="68">
        <v>3</v>
      </c>
      <c r="Q21" s="70" t="s">
        <v>145</v>
      </c>
    </row>
    <row r="22" spans="1:17" s="73" customFormat="1" ht="13.5" customHeight="1">
      <c r="A22" s="65" t="s">
        <v>58</v>
      </c>
      <c r="B22" s="66"/>
      <c r="C22" s="51">
        <f t="shared" si="2"/>
        <v>427</v>
      </c>
      <c r="D22" s="67">
        <v>129</v>
      </c>
      <c r="E22" s="67">
        <v>151</v>
      </c>
      <c r="F22" s="67">
        <v>77</v>
      </c>
      <c r="G22" s="67">
        <v>47</v>
      </c>
      <c r="H22" s="67">
        <v>16</v>
      </c>
      <c r="I22" s="68">
        <v>7</v>
      </c>
      <c r="J22" s="68" t="s">
        <v>145</v>
      </c>
      <c r="K22" s="69" t="s">
        <v>145</v>
      </c>
      <c r="L22" s="76" t="s">
        <v>145</v>
      </c>
      <c r="M22" s="69" t="s">
        <v>145</v>
      </c>
      <c r="N22" s="71">
        <v>972</v>
      </c>
      <c r="O22" s="72">
        <f t="shared" si="3"/>
        <v>2.28</v>
      </c>
      <c r="P22" s="68">
        <v>1</v>
      </c>
      <c r="Q22" s="70">
        <v>3</v>
      </c>
    </row>
    <row r="23" spans="1:17" s="73" customFormat="1" ht="13.5" customHeight="1">
      <c r="A23" s="65" t="s">
        <v>59</v>
      </c>
      <c r="B23" s="66"/>
      <c r="C23" s="51">
        <f t="shared" si="2"/>
        <v>266</v>
      </c>
      <c r="D23" s="67">
        <v>84</v>
      </c>
      <c r="E23" s="67">
        <v>76</v>
      </c>
      <c r="F23" s="67">
        <v>53</v>
      </c>
      <c r="G23" s="67">
        <v>34</v>
      </c>
      <c r="H23" s="67">
        <v>13</v>
      </c>
      <c r="I23" s="68">
        <v>2</v>
      </c>
      <c r="J23" s="68">
        <v>4</v>
      </c>
      <c r="K23" s="69" t="s">
        <v>145</v>
      </c>
      <c r="L23" s="77" t="s">
        <v>145</v>
      </c>
      <c r="M23" s="69" t="s">
        <v>145</v>
      </c>
      <c r="N23" s="71">
        <v>636</v>
      </c>
      <c r="O23" s="72">
        <f t="shared" si="3"/>
        <v>2.39</v>
      </c>
      <c r="P23" s="68">
        <v>3</v>
      </c>
      <c r="Q23" s="70" t="s">
        <v>145</v>
      </c>
    </row>
    <row r="24" spans="1:17" s="73" customFormat="1" ht="13.5" customHeight="1">
      <c r="A24" s="65" t="s">
        <v>60</v>
      </c>
      <c r="B24" s="66"/>
      <c r="C24" s="51">
        <f t="shared" si="2"/>
        <v>366</v>
      </c>
      <c r="D24" s="67">
        <v>112</v>
      </c>
      <c r="E24" s="67">
        <v>136</v>
      </c>
      <c r="F24" s="67">
        <v>55</v>
      </c>
      <c r="G24" s="67">
        <v>38</v>
      </c>
      <c r="H24" s="67">
        <v>13</v>
      </c>
      <c r="I24" s="68">
        <v>10</v>
      </c>
      <c r="J24" s="68">
        <v>1</v>
      </c>
      <c r="K24" s="69">
        <v>1</v>
      </c>
      <c r="L24" s="78" t="s">
        <v>145</v>
      </c>
      <c r="M24" s="78" t="s">
        <v>145</v>
      </c>
      <c r="N24" s="71">
        <v>841</v>
      </c>
      <c r="O24" s="72">
        <f t="shared" si="3"/>
        <v>2.3</v>
      </c>
      <c r="P24" s="68">
        <v>2</v>
      </c>
      <c r="Q24" s="70">
        <v>2</v>
      </c>
    </row>
    <row r="25" spans="1:17" s="73" customFormat="1" ht="13.5" customHeight="1">
      <c r="A25" s="65" t="s">
        <v>61</v>
      </c>
      <c r="B25" s="66"/>
      <c r="C25" s="51">
        <f t="shared" si="2"/>
        <v>8</v>
      </c>
      <c r="D25" s="79">
        <v>1</v>
      </c>
      <c r="E25" s="67">
        <v>4</v>
      </c>
      <c r="F25" s="80">
        <v>2</v>
      </c>
      <c r="G25" s="80">
        <v>1</v>
      </c>
      <c r="H25" s="81" t="s">
        <v>145</v>
      </c>
      <c r="I25" s="81" t="s">
        <v>145</v>
      </c>
      <c r="J25" s="69" t="s">
        <v>145</v>
      </c>
      <c r="K25" s="69" t="s">
        <v>145</v>
      </c>
      <c r="L25" s="78" t="s">
        <v>145</v>
      </c>
      <c r="M25" s="78" t="s">
        <v>145</v>
      </c>
      <c r="N25" s="71">
        <v>19</v>
      </c>
      <c r="O25" s="72">
        <f t="shared" si="3"/>
        <v>2.38</v>
      </c>
      <c r="P25" s="68" t="s">
        <v>145</v>
      </c>
      <c r="Q25" s="70" t="s">
        <v>145</v>
      </c>
    </row>
    <row r="26" spans="1:17" s="73" customFormat="1" ht="13.5" customHeight="1">
      <c r="A26" s="65" t="s">
        <v>62</v>
      </c>
      <c r="B26" s="66"/>
      <c r="C26" s="51">
        <f t="shared" si="2"/>
        <v>462</v>
      </c>
      <c r="D26" s="67">
        <v>139</v>
      </c>
      <c r="E26" s="67">
        <v>146</v>
      </c>
      <c r="F26" s="67">
        <v>80</v>
      </c>
      <c r="G26" s="67">
        <v>61</v>
      </c>
      <c r="H26" s="67">
        <v>25</v>
      </c>
      <c r="I26" s="68">
        <v>7</v>
      </c>
      <c r="J26" s="68">
        <v>4</v>
      </c>
      <c r="K26" s="69" t="s">
        <v>145</v>
      </c>
      <c r="L26" s="77" t="s">
        <v>145</v>
      </c>
      <c r="M26" s="69" t="s">
        <v>145</v>
      </c>
      <c r="N26" s="71">
        <v>1110</v>
      </c>
      <c r="O26" s="72">
        <f t="shared" si="3"/>
        <v>2.4</v>
      </c>
      <c r="P26" s="68">
        <v>5</v>
      </c>
      <c r="Q26" s="70" t="s">
        <v>145</v>
      </c>
    </row>
    <row r="27" spans="1:17" s="73" customFormat="1" ht="13.5" customHeight="1">
      <c r="A27" s="65" t="s">
        <v>63</v>
      </c>
      <c r="B27" s="66"/>
      <c r="C27" s="51">
        <f t="shared" si="2"/>
        <v>303</v>
      </c>
      <c r="D27" s="67">
        <v>90</v>
      </c>
      <c r="E27" s="67">
        <v>99</v>
      </c>
      <c r="F27" s="67">
        <v>67</v>
      </c>
      <c r="G27" s="67">
        <v>37</v>
      </c>
      <c r="H27" s="67">
        <v>4</v>
      </c>
      <c r="I27" s="68">
        <v>4</v>
      </c>
      <c r="J27" s="68">
        <v>2</v>
      </c>
      <c r="K27" s="75" t="s">
        <v>145</v>
      </c>
      <c r="L27" s="77" t="s">
        <v>145</v>
      </c>
      <c r="M27" s="69" t="s">
        <v>145</v>
      </c>
      <c r="N27" s="71">
        <v>695</v>
      </c>
      <c r="O27" s="72">
        <f t="shared" si="3"/>
        <v>2.29</v>
      </c>
      <c r="P27" s="68">
        <v>1</v>
      </c>
      <c r="Q27" s="70" t="s">
        <v>145</v>
      </c>
    </row>
    <row r="28" spans="1:17" s="73" customFormat="1" ht="13.5" customHeight="1">
      <c r="A28" s="65" t="s">
        <v>64</v>
      </c>
      <c r="B28" s="66"/>
      <c r="C28" s="51">
        <f t="shared" si="2"/>
        <v>260</v>
      </c>
      <c r="D28" s="67">
        <v>86</v>
      </c>
      <c r="E28" s="67">
        <v>81</v>
      </c>
      <c r="F28" s="67">
        <v>51</v>
      </c>
      <c r="G28" s="67">
        <v>27</v>
      </c>
      <c r="H28" s="67">
        <v>9</v>
      </c>
      <c r="I28" s="68">
        <v>4</v>
      </c>
      <c r="J28" s="68">
        <v>2</v>
      </c>
      <c r="K28" s="75" t="s">
        <v>145</v>
      </c>
      <c r="L28" s="70" t="s">
        <v>145</v>
      </c>
      <c r="M28" s="75" t="s">
        <v>145</v>
      </c>
      <c r="N28" s="71">
        <v>592</v>
      </c>
      <c r="O28" s="72">
        <f t="shared" si="3"/>
        <v>2.28</v>
      </c>
      <c r="P28" s="68">
        <v>1</v>
      </c>
      <c r="Q28" s="70" t="s">
        <v>145</v>
      </c>
    </row>
    <row r="29" spans="1:17" s="73" customFormat="1" ht="13.5" customHeight="1">
      <c r="A29" s="65" t="s">
        <v>65</v>
      </c>
      <c r="B29" s="66"/>
      <c r="C29" s="51">
        <f t="shared" si="2"/>
        <v>756</v>
      </c>
      <c r="D29" s="67">
        <v>221</v>
      </c>
      <c r="E29" s="67">
        <v>235</v>
      </c>
      <c r="F29" s="67">
        <v>149</v>
      </c>
      <c r="G29" s="67">
        <v>101</v>
      </c>
      <c r="H29" s="67">
        <v>33</v>
      </c>
      <c r="I29" s="68">
        <v>10</v>
      </c>
      <c r="J29" s="68">
        <v>6</v>
      </c>
      <c r="K29" s="68">
        <v>1</v>
      </c>
      <c r="L29" s="70" t="s">
        <v>145</v>
      </c>
      <c r="M29" s="69" t="s">
        <v>145</v>
      </c>
      <c r="N29" s="71">
        <v>1817</v>
      </c>
      <c r="O29" s="72">
        <f t="shared" si="3"/>
        <v>2.4</v>
      </c>
      <c r="P29" s="68">
        <v>3</v>
      </c>
      <c r="Q29" s="70">
        <v>4</v>
      </c>
    </row>
    <row r="30" spans="1:17" s="73" customFormat="1" ht="13.5" customHeight="1">
      <c r="A30" s="65" t="s">
        <v>66</v>
      </c>
      <c r="B30" s="66"/>
      <c r="C30" s="51">
        <f t="shared" si="2"/>
        <v>525</v>
      </c>
      <c r="D30" s="67">
        <v>202</v>
      </c>
      <c r="E30" s="67">
        <v>152</v>
      </c>
      <c r="F30" s="67">
        <v>72</v>
      </c>
      <c r="G30" s="67">
        <v>67</v>
      </c>
      <c r="H30" s="67">
        <v>21</v>
      </c>
      <c r="I30" s="68">
        <v>7</v>
      </c>
      <c r="J30" s="68">
        <v>4</v>
      </c>
      <c r="K30" s="69" t="s">
        <v>145</v>
      </c>
      <c r="L30" s="69" t="s">
        <v>145</v>
      </c>
      <c r="M30" s="75" t="s">
        <v>145</v>
      </c>
      <c r="N30" s="71">
        <v>1165</v>
      </c>
      <c r="O30" s="72">
        <f t="shared" si="3"/>
        <v>2.22</v>
      </c>
      <c r="P30" s="68">
        <v>3</v>
      </c>
      <c r="Q30" s="70">
        <v>19</v>
      </c>
    </row>
    <row r="31" spans="1:17" s="73" customFormat="1" ht="13.5" customHeight="1">
      <c r="A31" s="65" t="s">
        <v>67</v>
      </c>
      <c r="B31" s="66"/>
      <c r="C31" s="51">
        <f t="shared" si="2"/>
        <v>285</v>
      </c>
      <c r="D31" s="67">
        <v>77</v>
      </c>
      <c r="E31" s="67">
        <v>89</v>
      </c>
      <c r="F31" s="67">
        <v>55</v>
      </c>
      <c r="G31" s="67">
        <v>40</v>
      </c>
      <c r="H31" s="67">
        <v>17</v>
      </c>
      <c r="I31" s="68">
        <v>4</v>
      </c>
      <c r="J31" s="68">
        <v>2</v>
      </c>
      <c r="K31" s="68">
        <v>1</v>
      </c>
      <c r="L31" s="70" t="s">
        <v>145</v>
      </c>
      <c r="M31" s="69" t="s">
        <v>145</v>
      </c>
      <c r="N31" s="71">
        <v>711</v>
      </c>
      <c r="O31" s="72">
        <f t="shared" si="3"/>
        <v>2.49</v>
      </c>
      <c r="P31" s="68">
        <v>3</v>
      </c>
      <c r="Q31" s="70" t="s">
        <v>145</v>
      </c>
    </row>
    <row r="32" spans="1:17" s="73" customFormat="1" ht="13.5" customHeight="1">
      <c r="A32" s="65" t="s">
        <v>68</v>
      </c>
      <c r="B32" s="66"/>
      <c r="C32" s="51">
        <f t="shared" si="2"/>
        <v>659</v>
      </c>
      <c r="D32" s="67">
        <v>222</v>
      </c>
      <c r="E32" s="67">
        <v>191</v>
      </c>
      <c r="F32" s="67">
        <v>108</v>
      </c>
      <c r="G32" s="67">
        <v>94</v>
      </c>
      <c r="H32" s="67">
        <v>28</v>
      </c>
      <c r="I32" s="68">
        <v>12</v>
      </c>
      <c r="J32" s="68">
        <v>4</v>
      </c>
      <c r="K32" s="69" t="s">
        <v>145</v>
      </c>
      <c r="L32" s="70" t="s">
        <v>145</v>
      </c>
      <c r="M32" s="69" t="s">
        <v>145</v>
      </c>
      <c r="N32" s="71">
        <v>1544</v>
      </c>
      <c r="O32" s="72">
        <f t="shared" si="3"/>
        <v>2.34</v>
      </c>
      <c r="P32" s="68">
        <v>6</v>
      </c>
      <c r="Q32" s="70" t="s">
        <v>145</v>
      </c>
    </row>
    <row r="33" spans="1:17" s="73" customFormat="1" ht="13.5" customHeight="1">
      <c r="A33" s="65" t="s">
        <v>69</v>
      </c>
      <c r="B33" s="66"/>
      <c r="C33" s="51">
        <f t="shared" si="2"/>
        <v>4449</v>
      </c>
      <c r="D33" s="67">
        <v>1417</v>
      </c>
      <c r="E33" s="67">
        <v>1201</v>
      </c>
      <c r="F33" s="67">
        <v>826</v>
      </c>
      <c r="G33" s="67">
        <v>685</v>
      </c>
      <c r="H33" s="67">
        <v>224</v>
      </c>
      <c r="I33" s="68">
        <v>72</v>
      </c>
      <c r="J33" s="68">
        <v>23</v>
      </c>
      <c r="K33" s="68">
        <v>1</v>
      </c>
      <c r="L33" s="70" t="s">
        <v>145</v>
      </c>
      <c r="M33" s="69" t="s">
        <v>145</v>
      </c>
      <c r="N33" s="71">
        <v>10758</v>
      </c>
      <c r="O33" s="72">
        <f t="shared" si="3"/>
        <v>2.42</v>
      </c>
      <c r="P33" s="68">
        <v>49</v>
      </c>
      <c r="Q33" s="70">
        <v>58</v>
      </c>
    </row>
    <row r="34" spans="1:17" s="73" customFormat="1" ht="13.5" customHeight="1">
      <c r="A34" s="65" t="s">
        <v>70</v>
      </c>
      <c r="B34" s="66"/>
      <c r="C34" s="51">
        <f t="shared" si="2"/>
        <v>139</v>
      </c>
      <c r="D34" s="67">
        <v>96</v>
      </c>
      <c r="E34" s="67">
        <v>19</v>
      </c>
      <c r="F34" s="67">
        <v>12</v>
      </c>
      <c r="G34" s="67">
        <v>5</v>
      </c>
      <c r="H34" s="67">
        <v>6</v>
      </c>
      <c r="I34" s="69">
        <v>0</v>
      </c>
      <c r="J34" s="69">
        <v>1</v>
      </c>
      <c r="K34" s="69" t="s">
        <v>145</v>
      </c>
      <c r="L34" s="69" t="s">
        <v>145</v>
      </c>
      <c r="M34" s="69" t="s">
        <v>145</v>
      </c>
      <c r="N34" s="71">
        <v>227</v>
      </c>
      <c r="O34" s="72">
        <f t="shared" si="3"/>
        <v>1.63</v>
      </c>
      <c r="P34" s="68">
        <v>1</v>
      </c>
      <c r="Q34" s="70">
        <v>7</v>
      </c>
    </row>
    <row r="35" spans="1:17" s="73" customFormat="1" ht="13.5" customHeight="1">
      <c r="A35" s="65" t="s">
        <v>71</v>
      </c>
      <c r="B35" s="66"/>
      <c r="C35" s="51">
        <f t="shared" si="2"/>
        <v>1093</v>
      </c>
      <c r="D35" s="67">
        <v>661</v>
      </c>
      <c r="E35" s="67">
        <v>189</v>
      </c>
      <c r="F35" s="67">
        <v>112</v>
      </c>
      <c r="G35" s="67">
        <v>78</v>
      </c>
      <c r="H35" s="67">
        <v>31</v>
      </c>
      <c r="I35" s="68">
        <v>17</v>
      </c>
      <c r="J35" s="68">
        <v>4</v>
      </c>
      <c r="K35" s="68">
        <v>1</v>
      </c>
      <c r="L35" s="69" t="s">
        <v>145</v>
      </c>
      <c r="M35" s="69" t="s">
        <v>145</v>
      </c>
      <c r="N35" s="71">
        <v>1980</v>
      </c>
      <c r="O35" s="72">
        <f t="shared" si="3"/>
        <v>1.81</v>
      </c>
      <c r="P35" s="68">
        <v>11</v>
      </c>
      <c r="Q35" s="70">
        <v>188</v>
      </c>
    </row>
    <row r="36" spans="1:17" s="73" customFormat="1" ht="13.5" customHeight="1">
      <c r="A36" s="65" t="s">
        <v>72</v>
      </c>
      <c r="B36" s="66"/>
      <c r="C36" s="51">
        <f t="shared" si="2"/>
        <v>130</v>
      </c>
      <c r="D36" s="67">
        <v>71</v>
      </c>
      <c r="E36" s="67">
        <v>27</v>
      </c>
      <c r="F36" s="67">
        <v>15</v>
      </c>
      <c r="G36" s="67">
        <v>9</v>
      </c>
      <c r="H36" s="67">
        <v>6</v>
      </c>
      <c r="I36" s="68">
        <v>2</v>
      </c>
      <c r="J36" s="75" t="s">
        <v>145</v>
      </c>
      <c r="K36" s="75" t="s">
        <v>145</v>
      </c>
      <c r="L36" s="69" t="s">
        <v>145</v>
      </c>
      <c r="M36" s="69" t="s">
        <v>145</v>
      </c>
      <c r="N36" s="71">
        <v>248</v>
      </c>
      <c r="O36" s="72">
        <f t="shared" si="3"/>
        <v>1.91</v>
      </c>
      <c r="P36" s="68">
        <v>4</v>
      </c>
      <c r="Q36" s="70">
        <v>5</v>
      </c>
    </row>
    <row r="37" spans="1:17" s="73" customFormat="1" ht="13.5" customHeight="1">
      <c r="A37" s="65" t="s">
        <v>73</v>
      </c>
      <c r="B37" s="66"/>
      <c r="C37" s="51">
        <f t="shared" si="2"/>
        <v>526</v>
      </c>
      <c r="D37" s="67">
        <v>199</v>
      </c>
      <c r="E37" s="67">
        <v>146</v>
      </c>
      <c r="F37" s="67">
        <v>80</v>
      </c>
      <c r="G37" s="67">
        <v>59</v>
      </c>
      <c r="H37" s="67">
        <v>29</v>
      </c>
      <c r="I37" s="68">
        <v>11</v>
      </c>
      <c r="J37" s="68">
        <v>1</v>
      </c>
      <c r="K37" s="68">
        <v>1</v>
      </c>
      <c r="L37" s="69" t="s">
        <v>145</v>
      </c>
      <c r="M37" s="69" t="s">
        <v>145</v>
      </c>
      <c r="N37" s="71">
        <v>1193</v>
      </c>
      <c r="O37" s="72">
        <f t="shared" si="3"/>
        <v>2.27</v>
      </c>
      <c r="P37" s="68">
        <v>5</v>
      </c>
      <c r="Q37" s="70">
        <v>16</v>
      </c>
    </row>
    <row r="38" spans="1:17" s="73" customFormat="1" ht="13.5" customHeight="1">
      <c r="A38" s="65" t="s">
        <v>74</v>
      </c>
      <c r="B38" s="66"/>
      <c r="C38" s="51">
        <f t="shared" si="2"/>
        <v>356</v>
      </c>
      <c r="D38" s="67">
        <v>125</v>
      </c>
      <c r="E38" s="67">
        <v>112</v>
      </c>
      <c r="F38" s="67">
        <v>64</v>
      </c>
      <c r="G38" s="67">
        <v>42</v>
      </c>
      <c r="H38" s="67">
        <v>10</v>
      </c>
      <c r="I38" s="68">
        <v>3</v>
      </c>
      <c r="J38" s="68" t="s">
        <v>145</v>
      </c>
      <c r="K38" s="75" t="s">
        <v>145</v>
      </c>
      <c r="L38" s="69" t="s">
        <v>145</v>
      </c>
      <c r="M38" s="69" t="s">
        <v>145</v>
      </c>
      <c r="N38" s="71">
        <v>777</v>
      </c>
      <c r="O38" s="72">
        <f t="shared" si="3"/>
        <v>2.18</v>
      </c>
      <c r="P38" s="68">
        <v>3</v>
      </c>
      <c r="Q38" s="70">
        <v>8</v>
      </c>
    </row>
    <row r="39" spans="1:17" s="73" customFormat="1" ht="13.5" customHeight="1">
      <c r="A39" s="65" t="s">
        <v>75</v>
      </c>
      <c r="B39" s="66"/>
      <c r="C39" s="51">
        <f t="shared" si="2"/>
        <v>234</v>
      </c>
      <c r="D39" s="67">
        <v>67</v>
      </c>
      <c r="E39" s="67">
        <v>72</v>
      </c>
      <c r="F39" s="67">
        <v>51</v>
      </c>
      <c r="G39" s="67">
        <v>27</v>
      </c>
      <c r="H39" s="67">
        <v>13</v>
      </c>
      <c r="I39" s="68">
        <v>2</v>
      </c>
      <c r="J39" s="68">
        <v>1</v>
      </c>
      <c r="K39" s="69">
        <v>1</v>
      </c>
      <c r="L39" s="69" t="s">
        <v>145</v>
      </c>
      <c r="M39" s="69" t="s">
        <v>145</v>
      </c>
      <c r="N39" s="71">
        <v>564</v>
      </c>
      <c r="O39" s="72">
        <f t="shared" si="3"/>
        <v>2.41</v>
      </c>
      <c r="P39" s="68">
        <v>0</v>
      </c>
      <c r="Q39" s="70">
        <v>4</v>
      </c>
    </row>
    <row r="40" spans="1:17" s="73" customFormat="1" ht="13.5" customHeight="1">
      <c r="A40" s="65" t="s">
        <v>76</v>
      </c>
      <c r="B40" s="66"/>
      <c r="C40" s="51">
        <f t="shared" si="2"/>
        <v>337</v>
      </c>
      <c r="D40" s="67">
        <v>129</v>
      </c>
      <c r="E40" s="67">
        <v>87</v>
      </c>
      <c r="F40" s="67">
        <v>62</v>
      </c>
      <c r="G40" s="67">
        <v>40</v>
      </c>
      <c r="H40" s="67">
        <v>14</v>
      </c>
      <c r="I40" s="68">
        <v>3</v>
      </c>
      <c r="J40" s="68">
        <v>1</v>
      </c>
      <c r="K40" s="75">
        <v>1</v>
      </c>
      <c r="L40" s="69" t="s">
        <v>145</v>
      </c>
      <c r="M40" s="69" t="s">
        <v>145</v>
      </c>
      <c r="N40" s="71">
        <v>752</v>
      </c>
      <c r="O40" s="72">
        <f t="shared" si="3"/>
        <v>2.23</v>
      </c>
      <c r="P40" s="68">
        <v>8</v>
      </c>
      <c r="Q40" s="70" t="s">
        <v>145</v>
      </c>
    </row>
    <row r="41" spans="1:17" s="73" customFormat="1" ht="13.5" customHeight="1">
      <c r="A41" s="65" t="s">
        <v>77</v>
      </c>
      <c r="B41" s="66"/>
      <c r="C41" s="51">
        <f t="shared" si="2"/>
        <v>822</v>
      </c>
      <c r="D41" s="67">
        <v>206</v>
      </c>
      <c r="E41" s="67">
        <v>242</v>
      </c>
      <c r="F41" s="67">
        <v>160</v>
      </c>
      <c r="G41" s="67">
        <v>140</v>
      </c>
      <c r="H41" s="67">
        <v>61</v>
      </c>
      <c r="I41" s="68">
        <v>9</v>
      </c>
      <c r="J41" s="68">
        <v>4</v>
      </c>
      <c r="K41" s="69" t="s">
        <v>145</v>
      </c>
      <c r="L41" s="69" t="s">
        <v>145</v>
      </c>
      <c r="M41" s="69" t="s">
        <v>145</v>
      </c>
      <c r="N41" s="71">
        <v>2117</v>
      </c>
      <c r="O41" s="72">
        <f t="shared" si="3"/>
        <v>2.58</v>
      </c>
      <c r="P41" s="68">
        <v>3</v>
      </c>
      <c r="Q41" s="70" t="s">
        <v>145</v>
      </c>
    </row>
    <row r="42" spans="1:17" s="73" customFormat="1" ht="13.5" customHeight="1">
      <c r="A42" s="65" t="s">
        <v>78</v>
      </c>
      <c r="B42" s="66"/>
      <c r="C42" s="51">
        <f t="shared" si="2"/>
        <v>583</v>
      </c>
      <c r="D42" s="67">
        <v>178</v>
      </c>
      <c r="E42" s="67">
        <v>158</v>
      </c>
      <c r="F42" s="67">
        <v>112</v>
      </c>
      <c r="G42" s="67">
        <v>93</v>
      </c>
      <c r="H42" s="67">
        <v>27</v>
      </c>
      <c r="I42" s="68">
        <v>10</v>
      </c>
      <c r="J42" s="68">
        <v>4</v>
      </c>
      <c r="K42" s="69">
        <v>1</v>
      </c>
      <c r="L42" s="69" t="s">
        <v>145</v>
      </c>
      <c r="M42" s="69" t="s">
        <v>145</v>
      </c>
      <c r="N42" s="71">
        <v>1433</v>
      </c>
      <c r="O42" s="72">
        <f t="shared" si="3"/>
        <v>2.46</v>
      </c>
      <c r="P42" s="68">
        <v>3</v>
      </c>
      <c r="Q42" s="70">
        <v>7</v>
      </c>
    </row>
    <row r="43" spans="1:17" s="73" customFormat="1" ht="13.5" customHeight="1">
      <c r="A43" s="65" t="s">
        <v>79</v>
      </c>
      <c r="B43" s="66"/>
      <c r="C43" s="51">
        <f t="shared" si="2"/>
        <v>224</v>
      </c>
      <c r="D43" s="67">
        <v>69</v>
      </c>
      <c r="E43" s="67">
        <v>65</v>
      </c>
      <c r="F43" s="67">
        <v>34</v>
      </c>
      <c r="G43" s="67">
        <v>33</v>
      </c>
      <c r="H43" s="67">
        <v>18</v>
      </c>
      <c r="I43" s="68">
        <v>3</v>
      </c>
      <c r="J43" s="68">
        <v>2</v>
      </c>
      <c r="K43" s="75" t="s">
        <v>145</v>
      </c>
      <c r="L43" s="69" t="s">
        <v>145</v>
      </c>
      <c r="M43" s="69" t="s">
        <v>145</v>
      </c>
      <c r="N43" s="71">
        <v>555</v>
      </c>
      <c r="O43" s="72">
        <f t="shared" si="3"/>
        <v>2.48</v>
      </c>
      <c r="P43" s="68">
        <v>4</v>
      </c>
      <c r="Q43" s="70" t="s">
        <v>145</v>
      </c>
    </row>
    <row r="44" spans="1:17" s="73" customFormat="1" ht="13.5" customHeight="1">
      <c r="A44" s="65" t="s">
        <v>80</v>
      </c>
      <c r="B44" s="66"/>
      <c r="C44" s="51">
        <f t="shared" si="2"/>
        <v>416</v>
      </c>
      <c r="D44" s="67">
        <v>150</v>
      </c>
      <c r="E44" s="67">
        <v>117</v>
      </c>
      <c r="F44" s="67">
        <v>80</v>
      </c>
      <c r="G44" s="67">
        <v>48</v>
      </c>
      <c r="H44" s="67">
        <v>15</v>
      </c>
      <c r="I44" s="68">
        <v>5</v>
      </c>
      <c r="J44" s="68">
        <v>1</v>
      </c>
      <c r="K44" s="69" t="s">
        <v>145</v>
      </c>
      <c r="L44" s="69" t="s">
        <v>145</v>
      </c>
      <c r="M44" s="69" t="s">
        <v>145</v>
      </c>
      <c r="N44" s="71">
        <v>928</v>
      </c>
      <c r="O44" s="72">
        <f t="shared" si="3"/>
        <v>2.23</v>
      </c>
      <c r="P44" s="68">
        <v>12</v>
      </c>
      <c r="Q44" s="70" t="s">
        <v>145</v>
      </c>
    </row>
    <row r="45" spans="1:18" s="73" customFormat="1" ht="13.5" customHeight="1">
      <c r="A45" s="65" t="s">
        <v>81</v>
      </c>
      <c r="B45" s="66"/>
      <c r="C45" s="51">
        <f t="shared" si="2"/>
        <v>211</v>
      </c>
      <c r="D45" s="67">
        <v>61</v>
      </c>
      <c r="E45" s="67">
        <v>67</v>
      </c>
      <c r="F45" s="67">
        <v>38</v>
      </c>
      <c r="G45" s="67">
        <v>27</v>
      </c>
      <c r="H45" s="67">
        <v>13</v>
      </c>
      <c r="I45" s="68">
        <v>3</v>
      </c>
      <c r="J45" s="68">
        <v>1</v>
      </c>
      <c r="K45" s="68">
        <v>1</v>
      </c>
      <c r="L45" s="69" t="s">
        <v>145</v>
      </c>
      <c r="M45" s="69" t="s">
        <v>145</v>
      </c>
      <c r="N45" s="71">
        <v>515</v>
      </c>
      <c r="O45" s="72">
        <f t="shared" si="3"/>
        <v>2.44</v>
      </c>
      <c r="P45" s="68">
        <v>3</v>
      </c>
      <c r="Q45" s="70" t="s">
        <v>145</v>
      </c>
      <c r="R45" s="73" t="s">
        <v>131</v>
      </c>
    </row>
    <row r="46" spans="1:17" s="73" customFormat="1" ht="13.5" customHeight="1">
      <c r="A46" s="65" t="s">
        <v>82</v>
      </c>
      <c r="B46" s="66"/>
      <c r="C46" s="51">
        <f t="shared" si="2"/>
        <v>1465</v>
      </c>
      <c r="D46" s="67">
        <v>388</v>
      </c>
      <c r="E46" s="67">
        <v>466</v>
      </c>
      <c r="F46" s="67">
        <v>279</v>
      </c>
      <c r="G46" s="67">
        <v>199</v>
      </c>
      <c r="H46" s="67">
        <v>90</v>
      </c>
      <c r="I46" s="68">
        <v>33</v>
      </c>
      <c r="J46" s="68">
        <v>7</v>
      </c>
      <c r="K46" s="68">
        <v>3</v>
      </c>
      <c r="L46" s="69" t="s">
        <v>145</v>
      </c>
      <c r="M46" s="69" t="s">
        <v>145</v>
      </c>
      <c r="N46" s="71">
        <v>3674</v>
      </c>
      <c r="O46" s="72">
        <f t="shared" si="3"/>
        <v>2.51</v>
      </c>
      <c r="P46" s="68">
        <v>6</v>
      </c>
      <c r="Q46" s="70" t="s">
        <v>145</v>
      </c>
    </row>
    <row r="47" spans="1:17" s="73" customFormat="1" ht="13.5" customHeight="1">
      <c r="A47" s="65" t="s">
        <v>83</v>
      </c>
      <c r="B47" s="66"/>
      <c r="C47" s="51">
        <f t="shared" si="2"/>
        <v>1256</v>
      </c>
      <c r="D47" s="67">
        <v>299</v>
      </c>
      <c r="E47" s="67">
        <v>395</v>
      </c>
      <c r="F47" s="67">
        <v>283</v>
      </c>
      <c r="G47" s="67">
        <v>161</v>
      </c>
      <c r="H47" s="67">
        <v>80</v>
      </c>
      <c r="I47" s="68">
        <v>28</v>
      </c>
      <c r="J47" s="68">
        <v>6</v>
      </c>
      <c r="K47" s="68">
        <v>3</v>
      </c>
      <c r="L47" s="74">
        <v>1</v>
      </c>
      <c r="M47" s="69" t="s">
        <v>145</v>
      </c>
      <c r="N47" s="71">
        <v>3225</v>
      </c>
      <c r="O47" s="72">
        <f t="shared" si="3"/>
        <v>2.57</v>
      </c>
      <c r="P47" s="68">
        <v>8</v>
      </c>
      <c r="Q47" s="70">
        <v>3</v>
      </c>
    </row>
    <row r="48" spans="1:17" s="73" customFormat="1" ht="13.5" customHeight="1">
      <c r="A48" s="65" t="s">
        <v>84</v>
      </c>
      <c r="B48" s="66"/>
      <c r="C48" s="51">
        <f t="shared" si="2"/>
        <v>875</v>
      </c>
      <c r="D48" s="67">
        <v>201</v>
      </c>
      <c r="E48" s="67">
        <v>306</v>
      </c>
      <c r="F48" s="67">
        <v>198</v>
      </c>
      <c r="G48" s="67">
        <v>106</v>
      </c>
      <c r="H48" s="67">
        <v>41</v>
      </c>
      <c r="I48" s="68">
        <v>16</v>
      </c>
      <c r="J48" s="68">
        <v>7</v>
      </c>
      <c r="K48" s="68" t="s">
        <v>145</v>
      </c>
      <c r="L48" s="69" t="s">
        <v>145</v>
      </c>
      <c r="M48" s="69" t="s">
        <v>145</v>
      </c>
      <c r="N48" s="71">
        <v>2181</v>
      </c>
      <c r="O48" s="72">
        <f t="shared" si="3"/>
        <v>2.49</v>
      </c>
      <c r="P48" s="68" t="s">
        <v>145</v>
      </c>
      <c r="Q48" s="70" t="s">
        <v>145</v>
      </c>
    </row>
    <row r="49" spans="1:17" s="73" customFormat="1" ht="13.5" customHeight="1">
      <c r="A49" s="65" t="s">
        <v>85</v>
      </c>
      <c r="B49" s="66"/>
      <c r="C49" s="51">
        <f t="shared" si="2"/>
        <v>108</v>
      </c>
      <c r="D49" s="67">
        <v>16</v>
      </c>
      <c r="E49" s="67">
        <v>36</v>
      </c>
      <c r="F49" s="67">
        <v>27</v>
      </c>
      <c r="G49" s="67">
        <v>16</v>
      </c>
      <c r="H49" s="67">
        <v>5</v>
      </c>
      <c r="I49" s="68">
        <v>5</v>
      </c>
      <c r="J49" s="68">
        <v>3</v>
      </c>
      <c r="K49" s="69" t="s">
        <v>145</v>
      </c>
      <c r="L49" s="69" t="s">
        <v>145</v>
      </c>
      <c r="M49" s="69" t="s">
        <v>145</v>
      </c>
      <c r="N49" s="71">
        <v>309</v>
      </c>
      <c r="O49" s="82">
        <f t="shared" si="3"/>
        <v>2.86</v>
      </c>
      <c r="P49" s="68">
        <v>1</v>
      </c>
      <c r="Q49" s="70" t="s">
        <v>145</v>
      </c>
    </row>
    <row r="50" spans="1:17" s="73" customFormat="1" ht="13.5" customHeight="1">
      <c r="A50" s="65" t="s">
        <v>86</v>
      </c>
      <c r="B50" s="66"/>
      <c r="C50" s="51">
        <f t="shared" si="2"/>
        <v>378</v>
      </c>
      <c r="D50" s="67">
        <v>57</v>
      </c>
      <c r="E50" s="67">
        <v>117</v>
      </c>
      <c r="F50" s="67">
        <v>84</v>
      </c>
      <c r="G50" s="67">
        <v>69</v>
      </c>
      <c r="H50" s="67">
        <v>33</v>
      </c>
      <c r="I50" s="68">
        <v>10</v>
      </c>
      <c r="J50" s="68">
        <v>6</v>
      </c>
      <c r="K50" s="68">
        <v>2</v>
      </c>
      <c r="L50" s="70" t="s">
        <v>145</v>
      </c>
      <c r="M50" s="69" t="s">
        <v>145</v>
      </c>
      <c r="N50" s="71">
        <v>1102</v>
      </c>
      <c r="O50" s="72">
        <f t="shared" si="3"/>
        <v>2.92</v>
      </c>
      <c r="P50" s="68" t="s">
        <v>145</v>
      </c>
      <c r="Q50" s="70" t="s">
        <v>145</v>
      </c>
    </row>
    <row r="51" spans="1:17" s="73" customFormat="1" ht="13.5" customHeight="1">
      <c r="A51" s="65" t="s">
        <v>87</v>
      </c>
      <c r="B51" s="66"/>
      <c r="C51" s="51">
        <f t="shared" si="2"/>
        <v>123</v>
      </c>
      <c r="D51" s="67">
        <v>19</v>
      </c>
      <c r="E51" s="67">
        <v>43</v>
      </c>
      <c r="F51" s="67">
        <v>33</v>
      </c>
      <c r="G51" s="67">
        <v>12</v>
      </c>
      <c r="H51" s="67">
        <v>11</v>
      </c>
      <c r="I51" s="68">
        <v>4</v>
      </c>
      <c r="J51" s="68">
        <v>1</v>
      </c>
      <c r="K51" s="83" t="s">
        <v>145</v>
      </c>
      <c r="L51" s="70" t="s">
        <v>145</v>
      </c>
      <c r="M51" s="75" t="s">
        <v>145</v>
      </c>
      <c r="N51" s="71">
        <v>338</v>
      </c>
      <c r="O51" s="72">
        <f t="shared" si="3"/>
        <v>2.75</v>
      </c>
      <c r="P51" s="68">
        <v>1</v>
      </c>
      <c r="Q51" s="70" t="s">
        <v>145</v>
      </c>
    </row>
    <row r="52" spans="1:17" s="73" customFormat="1" ht="13.5" customHeight="1">
      <c r="A52" s="65" t="s">
        <v>88</v>
      </c>
      <c r="B52" s="66"/>
      <c r="C52" s="51">
        <f t="shared" si="2"/>
        <v>1438</v>
      </c>
      <c r="D52" s="67">
        <v>439</v>
      </c>
      <c r="E52" s="67">
        <v>412</v>
      </c>
      <c r="F52" s="67">
        <v>297</v>
      </c>
      <c r="G52" s="67">
        <v>183</v>
      </c>
      <c r="H52" s="67">
        <v>76</v>
      </c>
      <c r="I52" s="68">
        <v>26</v>
      </c>
      <c r="J52" s="68">
        <v>1</v>
      </c>
      <c r="K52" s="68">
        <v>2</v>
      </c>
      <c r="L52" s="70">
        <v>2</v>
      </c>
      <c r="M52" s="69" t="s">
        <v>145</v>
      </c>
      <c r="N52" s="71">
        <v>3463</v>
      </c>
      <c r="O52" s="72">
        <f t="shared" si="3"/>
        <v>2.41</v>
      </c>
      <c r="P52" s="68">
        <v>15</v>
      </c>
      <c r="Q52" s="70">
        <v>36</v>
      </c>
    </row>
    <row r="53" spans="1:17" s="73" customFormat="1" ht="13.5" customHeight="1">
      <c r="A53" s="65" t="s">
        <v>89</v>
      </c>
      <c r="B53" s="66"/>
      <c r="C53" s="51">
        <f t="shared" si="2"/>
        <v>298</v>
      </c>
      <c r="D53" s="67">
        <v>101</v>
      </c>
      <c r="E53" s="67">
        <v>92</v>
      </c>
      <c r="F53" s="67">
        <v>51</v>
      </c>
      <c r="G53" s="67">
        <v>32</v>
      </c>
      <c r="H53" s="67">
        <v>16</v>
      </c>
      <c r="I53" s="68">
        <v>5</v>
      </c>
      <c r="J53" s="68">
        <v>1</v>
      </c>
      <c r="K53" s="68" t="s">
        <v>145</v>
      </c>
      <c r="L53" s="70" t="s">
        <v>145</v>
      </c>
      <c r="M53" s="69" t="s">
        <v>145</v>
      </c>
      <c r="N53" s="71">
        <v>683</v>
      </c>
      <c r="O53" s="72">
        <f t="shared" si="3"/>
        <v>2.29</v>
      </c>
      <c r="P53" s="68">
        <v>17</v>
      </c>
      <c r="Q53" s="70">
        <v>3</v>
      </c>
    </row>
    <row r="54" spans="1:17" s="73" customFormat="1" ht="13.5" customHeight="1">
      <c r="A54" s="65" t="s">
        <v>90</v>
      </c>
      <c r="B54" s="66"/>
      <c r="C54" s="51">
        <f t="shared" si="2"/>
        <v>985</v>
      </c>
      <c r="D54" s="67">
        <v>187</v>
      </c>
      <c r="E54" s="67">
        <v>356</v>
      </c>
      <c r="F54" s="67">
        <v>200</v>
      </c>
      <c r="G54" s="67">
        <v>151</v>
      </c>
      <c r="H54" s="67">
        <v>54</v>
      </c>
      <c r="I54" s="68">
        <v>31</v>
      </c>
      <c r="J54" s="68">
        <v>4</v>
      </c>
      <c r="K54" s="68" t="s">
        <v>145</v>
      </c>
      <c r="L54" s="70">
        <v>2</v>
      </c>
      <c r="M54" s="69" t="s">
        <v>145</v>
      </c>
      <c r="N54" s="71">
        <v>2605</v>
      </c>
      <c r="O54" s="72">
        <f t="shared" si="3"/>
        <v>2.64</v>
      </c>
      <c r="P54" s="68">
        <v>3</v>
      </c>
      <c r="Q54" s="70" t="s">
        <v>145</v>
      </c>
    </row>
    <row r="55" spans="1:17" s="73" customFormat="1" ht="13.5" customHeight="1">
      <c r="A55" s="65" t="s">
        <v>91</v>
      </c>
      <c r="B55" s="66"/>
      <c r="C55" s="51">
        <f t="shared" si="2"/>
        <v>371</v>
      </c>
      <c r="D55" s="67">
        <v>115</v>
      </c>
      <c r="E55" s="67">
        <v>96</v>
      </c>
      <c r="F55" s="67">
        <v>65</v>
      </c>
      <c r="G55" s="67">
        <v>55</v>
      </c>
      <c r="H55" s="67">
        <v>28</v>
      </c>
      <c r="I55" s="68">
        <v>6</v>
      </c>
      <c r="J55" s="68">
        <v>5</v>
      </c>
      <c r="K55" s="69">
        <v>1</v>
      </c>
      <c r="L55" s="69" t="s">
        <v>145</v>
      </c>
      <c r="M55" s="69" t="s">
        <v>145</v>
      </c>
      <c r="N55" s="71">
        <v>941</v>
      </c>
      <c r="O55" s="72">
        <f t="shared" si="3"/>
        <v>2.54</v>
      </c>
      <c r="P55" s="68">
        <v>3</v>
      </c>
      <c r="Q55" s="70">
        <v>13</v>
      </c>
    </row>
    <row r="56" spans="1:17" s="73" customFormat="1" ht="13.5" customHeight="1">
      <c r="A56" s="65" t="s">
        <v>92</v>
      </c>
      <c r="B56" s="66"/>
      <c r="C56" s="51">
        <f t="shared" si="2"/>
        <v>2097</v>
      </c>
      <c r="D56" s="67">
        <v>780</v>
      </c>
      <c r="E56" s="67">
        <v>564</v>
      </c>
      <c r="F56" s="67">
        <v>368</v>
      </c>
      <c r="G56" s="67">
        <v>247</v>
      </c>
      <c r="H56" s="67">
        <v>103</v>
      </c>
      <c r="I56" s="53">
        <v>22</v>
      </c>
      <c r="J56" s="53">
        <v>11</v>
      </c>
      <c r="K56" s="53">
        <v>2</v>
      </c>
      <c r="L56" s="69" t="s">
        <v>145</v>
      </c>
      <c r="M56" s="69" t="s">
        <v>145</v>
      </c>
      <c r="N56" s="71">
        <v>4740</v>
      </c>
      <c r="O56" s="72">
        <f t="shared" si="3"/>
        <v>2.26</v>
      </c>
      <c r="P56" s="68">
        <v>12</v>
      </c>
      <c r="Q56" s="70">
        <v>67</v>
      </c>
    </row>
    <row r="57" spans="1:17" s="73" customFormat="1" ht="13.5" customHeight="1">
      <c r="A57" s="84" t="s">
        <v>93</v>
      </c>
      <c r="B57" s="85"/>
      <c r="C57" s="51">
        <f t="shared" si="2"/>
        <v>1835</v>
      </c>
      <c r="D57" s="80">
        <v>513</v>
      </c>
      <c r="E57" s="80">
        <v>512</v>
      </c>
      <c r="F57" s="80">
        <v>355</v>
      </c>
      <c r="G57" s="80">
        <v>308</v>
      </c>
      <c r="H57" s="80">
        <v>105</v>
      </c>
      <c r="I57" s="80">
        <v>27</v>
      </c>
      <c r="J57" s="80">
        <v>11</v>
      </c>
      <c r="K57" s="80">
        <v>2</v>
      </c>
      <c r="L57" s="80">
        <v>1</v>
      </c>
      <c r="M57" s="69">
        <v>1</v>
      </c>
      <c r="N57" s="80">
        <v>4633</v>
      </c>
      <c r="O57" s="72">
        <f t="shared" si="3"/>
        <v>2.52</v>
      </c>
      <c r="P57" s="68">
        <v>12</v>
      </c>
      <c r="Q57" s="70">
        <v>38</v>
      </c>
    </row>
    <row r="58" spans="1:18" s="73" customFormat="1" ht="13.5" customHeight="1">
      <c r="A58" s="65" t="s">
        <v>94</v>
      </c>
      <c r="B58" s="66"/>
      <c r="C58" s="51">
        <f t="shared" si="2"/>
        <v>604</v>
      </c>
      <c r="D58" s="80">
        <v>175</v>
      </c>
      <c r="E58" s="80">
        <v>171</v>
      </c>
      <c r="F58" s="80">
        <v>102</v>
      </c>
      <c r="G58" s="80">
        <v>101</v>
      </c>
      <c r="H58" s="80">
        <v>37</v>
      </c>
      <c r="I58" s="80">
        <v>15</v>
      </c>
      <c r="J58" s="80">
        <v>3</v>
      </c>
      <c r="K58" s="79" t="s">
        <v>145</v>
      </c>
      <c r="L58" s="69" t="s">
        <v>145</v>
      </c>
      <c r="M58" s="69" t="s">
        <v>145</v>
      </c>
      <c r="N58" s="80">
        <v>1523</v>
      </c>
      <c r="O58" s="72">
        <f t="shared" si="3"/>
        <v>2.52</v>
      </c>
      <c r="P58" s="68">
        <v>3</v>
      </c>
      <c r="Q58" s="70">
        <v>7</v>
      </c>
      <c r="R58" s="65"/>
    </row>
    <row r="59" spans="1:18" s="73" customFormat="1" ht="13.5" customHeight="1" thickBot="1">
      <c r="A59" s="86"/>
      <c r="B59" s="86"/>
      <c r="C59" s="87"/>
      <c r="D59" s="87"/>
      <c r="E59" s="87"/>
      <c r="F59" s="87"/>
      <c r="G59" s="87"/>
      <c r="H59" s="87"/>
      <c r="I59" s="63"/>
      <c r="J59" s="63"/>
      <c r="K59" s="63"/>
      <c r="L59" s="63"/>
      <c r="M59" s="63"/>
      <c r="N59" s="87"/>
      <c r="O59" s="63"/>
      <c r="P59" s="63"/>
      <c r="Q59" s="64"/>
      <c r="R59" s="65"/>
    </row>
    <row r="60" spans="1:14" s="54" customFormat="1" ht="13.5" customHeight="1">
      <c r="A60" s="88"/>
      <c r="B60" s="88"/>
      <c r="H60" s="54" t="s">
        <v>131</v>
      </c>
      <c r="N60" s="89"/>
    </row>
    <row r="61" spans="1:14" s="90" customFormat="1" ht="13.5" customHeight="1">
      <c r="A61" s="90" t="s">
        <v>147</v>
      </c>
      <c r="N61" s="91"/>
    </row>
    <row r="62" spans="1:17" s="73" customFormat="1" ht="13.5" customHeight="1" thickBot="1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92"/>
      <c r="O62" s="86"/>
      <c r="P62" s="86"/>
      <c r="Q62" s="86"/>
    </row>
    <row r="63" spans="1:17" s="54" customFormat="1" ht="13.5" customHeight="1">
      <c r="A63" s="93" t="s">
        <v>45</v>
      </c>
      <c r="B63" s="93"/>
      <c r="C63" s="94"/>
      <c r="D63" s="95" t="s">
        <v>35</v>
      </c>
      <c r="E63" s="95"/>
      <c r="F63" s="95" t="s">
        <v>36</v>
      </c>
      <c r="G63" s="95"/>
      <c r="H63" s="95" t="s">
        <v>37</v>
      </c>
      <c r="I63" s="95"/>
      <c r="J63" s="95" t="s">
        <v>24</v>
      </c>
      <c r="K63" s="95"/>
      <c r="L63" s="95" t="s">
        <v>38</v>
      </c>
      <c r="M63" s="95"/>
      <c r="N63" s="51" t="s">
        <v>31</v>
      </c>
      <c r="O63" s="53" t="s">
        <v>34</v>
      </c>
      <c r="P63" s="43" t="s">
        <v>9</v>
      </c>
      <c r="Q63" s="55" t="s">
        <v>9</v>
      </c>
    </row>
    <row r="64" spans="1:17" s="54" customFormat="1" ht="13.5" customHeight="1">
      <c r="A64" s="119"/>
      <c r="B64" s="120"/>
      <c r="C64" s="123" t="s">
        <v>129</v>
      </c>
      <c r="D64" s="96"/>
      <c r="E64" s="97" t="s">
        <v>26</v>
      </c>
      <c r="F64" s="97"/>
      <c r="G64" s="97" t="s">
        <v>23</v>
      </c>
      <c r="H64" s="97"/>
      <c r="I64" s="97"/>
      <c r="J64" s="98" t="s">
        <v>27</v>
      </c>
      <c r="K64" s="97"/>
      <c r="L64" s="98" t="s">
        <v>28</v>
      </c>
      <c r="M64" s="99"/>
      <c r="N64" s="51" t="s">
        <v>30</v>
      </c>
      <c r="O64" s="53" t="s">
        <v>32</v>
      </c>
      <c r="P64" s="45" t="s">
        <v>10</v>
      </c>
      <c r="Q64" s="56" t="s">
        <v>12</v>
      </c>
    </row>
    <row r="65" spans="1:17" s="54" customFormat="1" ht="13.5" customHeight="1">
      <c r="A65" s="100" t="s">
        <v>46</v>
      </c>
      <c r="B65" s="101"/>
      <c r="C65" s="124"/>
      <c r="D65" s="102" t="s">
        <v>14</v>
      </c>
      <c r="E65" s="103" t="s">
        <v>15</v>
      </c>
      <c r="F65" s="103" t="s">
        <v>16</v>
      </c>
      <c r="G65" s="103" t="s">
        <v>17</v>
      </c>
      <c r="H65" s="103" t="s">
        <v>25</v>
      </c>
      <c r="I65" s="103" t="s">
        <v>18</v>
      </c>
      <c r="J65" s="104" t="s">
        <v>19</v>
      </c>
      <c r="K65" s="104" t="s">
        <v>20</v>
      </c>
      <c r="L65" s="104" t="s">
        <v>21</v>
      </c>
      <c r="M65" s="104" t="s">
        <v>22</v>
      </c>
      <c r="N65" s="105" t="s">
        <v>29</v>
      </c>
      <c r="O65" s="106" t="s">
        <v>33</v>
      </c>
      <c r="P65" s="47" t="s">
        <v>11</v>
      </c>
      <c r="Q65" s="57" t="s">
        <v>13</v>
      </c>
    </row>
    <row r="66" spans="1:17" s="50" customFormat="1" ht="13.5" customHeight="1">
      <c r="A66" s="107"/>
      <c r="B66" s="108"/>
      <c r="C66" s="49" t="s">
        <v>4</v>
      </c>
      <c r="D66" s="109" t="s">
        <v>4</v>
      </c>
      <c r="E66" s="109" t="s">
        <v>4</v>
      </c>
      <c r="F66" s="109" t="s">
        <v>5</v>
      </c>
      <c r="G66" s="109" t="s">
        <v>1</v>
      </c>
      <c r="H66" s="49" t="s">
        <v>1</v>
      </c>
      <c r="I66" s="49" t="s">
        <v>1</v>
      </c>
      <c r="J66" s="49" t="s">
        <v>1</v>
      </c>
      <c r="K66" s="49" t="s">
        <v>3</v>
      </c>
      <c r="L66" s="49" t="s">
        <v>6</v>
      </c>
      <c r="M66" s="49" t="s">
        <v>7</v>
      </c>
      <c r="N66" s="110" t="s">
        <v>8</v>
      </c>
      <c r="O66" s="49" t="s">
        <v>8</v>
      </c>
      <c r="P66" s="49" t="s">
        <v>8</v>
      </c>
      <c r="Q66" s="58" t="s">
        <v>0</v>
      </c>
    </row>
    <row r="67" spans="1:18" s="112" customFormat="1" ht="13.5" customHeight="1">
      <c r="A67" s="65" t="s">
        <v>95</v>
      </c>
      <c r="B67" s="66"/>
      <c r="C67" s="59">
        <f>SUM(D67:M67)</f>
        <v>152</v>
      </c>
      <c r="D67" s="80">
        <v>43</v>
      </c>
      <c r="E67" s="80">
        <v>47</v>
      </c>
      <c r="F67" s="80">
        <v>33</v>
      </c>
      <c r="G67" s="80">
        <v>16</v>
      </c>
      <c r="H67" s="80">
        <v>10</v>
      </c>
      <c r="I67" s="80">
        <v>3</v>
      </c>
      <c r="J67" s="69" t="s">
        <v>145</v>
      </c>
      <c r="K67" s="69" t="s">
        <v>145</v>
      </c>
      <c r="L67" s="69" t="s">
        <v>145</v>
      </c>
      <c r="M67" s="69" t="s">
        <v>145</v>
      </c>
      <c r="N67" s="80">
        <v>368</v>
      </c>
      <c r="O67" s="111">
        <f>ROUND(N67/C67,2)</f>
        <v>2.42</v>
      </c>
      <c r="P67" s="68" t="s">
        <v>145</v>
      </c>
      <c r="Q67" s="60" t="s">
        <v>145</v>
      </c>
      <c r="R67" s="73"/>
    </row>
    <row r="68" spans="1:17" s="73" customFormat="1" ht="13.5" customHeight="1">
      <c r="A68" s="65" t="s">
        <v>96</v>
      </c>
      <c r="B68" s="66"/>
      <c r="C68" s="59">
        <f>SUM(D68:M68)</f>
        <v>455</v>
      </c>
      <c r="D68" s="80">
        <v>128</v>
      </c>
      <c r="E68" s="80">
        <v>127</v>
      </c>
      <c r="F68" s="80">
        <v>80</v>
      </c>
      <c r="G68" s="80">
        <v>84</v>
      </c>
      <c r="H68" s="80">
        <v>22</v>
      </c>
      <c r="I68" s="80">
        <v>9</v>
      </c>
      <c r="J68" s="80">
        <v>4</v>
      </c>
      <c r="K68" s="69">
        <v>1</v>
      </c>
      <c r="L68" s="69" t="s">
        <v>145</v>
      </c>
      <c r="M68" s="69" t="s">
        <v>145</v>
      </c>
      <c r="N68" s="80">
        <v>1158</v>
      </c>
      <c r="O68" s="111">
        <f aca="true" t="shared" si="4" ref="O68:O119">ROUND(N68/C68,2)</f>
        <v>2.55</v>
      </c>
      <c r="P68" s="68">
        <v>2</v>
      </c>
      <c r="Q68" s="60" t="s">
        <v>145</v>
      </c>
    </row>
    <row r="69" spans="1:18" s="73" customFormat="1" ht="13.5" customHeight="1">
      <c r="A69" s="65" t="s">
        <v>97</v>
      </c>
      <c r="B69" s="66"/>
      <c r="C69" s="59">
        <f>SUM(D69:M69)</f>
        <v>480</v>
      </c>
      <c r="D69" s="80">
        <v>86</v>
      </c>
      <c r="E69" s="80">
        <v>157</v>
      </c>
      <c r="F69" s="80">
        <v>101</v>
      </c>
      <c r="G69" s="80">
        <v>73</v>
      </c>
      <c r="H69" s="80">
        <v>37</v>
      </c>
      <c r="I69" s="80">
        <v>16</v>
      </c>
      <c r="J69" s="80">
        <v>10</v>
      </c>
      <c r="K69" s="80" t="s">
        <v>145</v>
      </c>
      <c r="L69" s="69" t="s">
        <v>145</v>
      </c>
      <c r="M69" s="69" t="s">
        <v>145</v>
      </c>
      <c r="N69" s="80">
        <v>1346</v>
      </c>
      <c r="O69" s="111">
        <f t="shared" si="4"/>
        <v>2.8</v>
      </c>
      <c r="P69" s="68">
        <v>2</v>
      </c>
      <c r="Q69" s="113" t="s">
        <v>145</v>
      </c>
      <c r="R69" s="73" t="s">
        <v>131</v>
      </c>
    </row>
    <row r="70" spans="1:17" s="73" customFormat="1" ht="13.5" customHeight="1">
      <c r="A70" s="65" t="s">
        <v>98</v>
      </c>
      <c r="B70" s="66"/>
      <c r="C70" s="59">
        <f>SUM(D70:M70)</f>
        <v>348</v>
      </c>
      <c r="D70" s="80">
        <v>78</v>
      </c>
      <c r="E70" s="80">
        <v>148</v>
      </c>
      <c r="F70" s="80">
        <v>73</v>
      </c>
      <c r="G70" s="80">
        <v>40</v>
      </c>
      <c r="H70" s="80">
        <v>6</v>
      </c>
      <c r="I70" s="80">
        <v>3</v>
      </c>
      <c r="J70" s="69" t="s">
        <v>145</v>
      </c>
      <c r="K70" s="80" t="s">
        <v>145</v>
      </c>
      <c r="L70" s="69" t="s">
        <v>145</v>
      </c>
      <c r="M70" s="69" t="s">
        <v>145</v>
      </c>
      <c r="N70" s="80">
        <v>801</v>
      </c>
      <c r="O70" s="111">
        <f t="shared" si="4"/>
        <v>2.3</v>
      </c>
      <c r="P70" s="68">
        <v>2</v>
      </c>
      <c r="Q70" s="113" t="s">
        <v>145</v>
      </c>
    </row>
    <row r="71" spans="1:19" s="73" customFormat="1" ht="13.5" customHeight="1">
      <c r="A71" s="65"/>
      <c r="B71" s="66"/>
      <c r="C71" s="59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111"/>
      <c r="P71" s="59"/>
      <c r="Q71" s="60"/>
      <c r="S71" s="73" t="s">
        <v>131</v>
      </c>
    </row>
    <row r="72" spans="1:18" s="73" customFormat="1" ht="13.5" customHeight="1">
      <c r="A72" s="65" t="s">
        <v>99</v>
      </c>
      <c r="B72" s="66"/>
      <c r="C72" s="59">
        <f>SUM(D72:M72)</f>
        <v>11159</v>
      </c>
      <c r="D72" s="80">
        <f aca="true" t="shared" si="5" ref="D72:N72">SUM(D73:D81)</f>
        <v>3269</v>
      </c>
      <c r="E72" s="80">
        <f t="shared" si="5"/>
        <v>3252</v>
      </c>
      <c r="F72" s="80">
        <f t="shared" si="5"/>
        <v>2107</v>
      </c>
      <c r="G72" s="80">
        <f t="shared" si="5"/>
        <v>1635</v>
      </c>
      <c r="H72" s="80">
        <f t="shared" si="5"/>
        <v>602</v>
      </c>
      <c r="I72" s="80">
        <f t="shared" si="5"/>
        <v>207</v>
      </c>
      <c r="J72" s="80">
        <f t="shared" si="5"/>
        <v>54</v>
      </c>
      <c r="K72" s="80">
        <f t="shared" si="5"/>
        <v>26</v>
      </c>
      <c r="L72" s="80">
        <f t="shared" si="5"/>
        <v>6</v>
      </c>
      <c r="M72" s="80">
        <f t="shared" si="5"/>
        <v>1</v>
      </c>
      <c r="N72" s="80">
        <f t="shared" si="5"/>
        <v>27537</v>
      </c>
      <c r="O72" s="111">
        <f t="shared" si="4"/>
        <v>2.47</v>
      </c>
      <c r="P72" s="59">
        <f>SUM(P73:P81)</f>
        <v>52</v>
      </c>
      <c r="Q72" s="60">
        <f>SUM(Q73:Q81)</f>
        <v>68</v>
      </c>
      <c r="R72" s="65"/>
    </row>
    <row r="73" spans="1:17" s="73" customFormat="1" ht="13.5" customHeight="1">
      <c r="A73" s="65" t="s">
        <v>100</v>
      </c>
      <c r="B73" s="66"/>
      <c r="C73" s="59">
        <f>SUM(D73:M73)</f>
        <v>5806</v>
      </c>
      <c r="D73" s="80">
        <v>1704</v>
      </c>
      <c r="E73" s="80">
        <v>1647</v>
      </c>
      <c r="F73" s="80">
        <v>1131</v>
      </c>
      <c r="G73" s="80">
        <v>880</v>
      </c>
      <c r="H73" s="80">
        <v>301</v>
      </c>
      <c r="I73" s="80">
        <v>103</v>
      </c>
      <c r="J73" s="80">
        <v>23</v>
      </c>
      <c r="K73" s="80">
        <v>14</v>
      </c>
      <c r="L73" s="80">
        <v>3</v>
      </c>
      <c r="M73" s="79" t="s">
        <v>145</v>
      </c>
      <c r="N73" s="80">
        <v>14334</v>
      </c>
      <c r="O73" s="111">
        <f t="shared" si="4"/>
        <v>2.47</v>
      </c>
      <c r="P73" s="114">
        <v>32</v>
      </c>
      <c r="Q73" s="113">
        <v>21</v>
      </c>
    </row>
    <row r="74" spans="1:17" s="73" customFormat="1" ht="13.5" customHeight="1">
      <c r="A74" s="65" t="s">
        <v>101</v>
      </c>
      <c r="B74" s="66"/>
      <c r="C74" s="59">
        <f aca="true" t="shared" si="6" ref="C74:C81">SUM(D74:M74)</f>
        <v>110</v>
      </c>
      <c r="D74" s="80">
        <v>38</v>
      </c>
      <c r="E74" s="80">
        <v>35</v>
      </c>
      <c r="F74" s="80">
        <v>18</v>
      </c>
      <c r="G74" s="80">
        <v>16</v>
      </c>
      <c r="H74" s="80">
        <v>3</v>
      </c>
      <c r="I74" s="80" t="s">
        <v>145</v>
      </c>
      <c r="J74" s="69" t="s">
        <v>145</v>
      </c>
      <c r="K74" s="69" t="s">
        <v>145</v>
      </c>
      <c r="L74" s="69" t="s">
        <v>145</v>
      </c>
      <c r="M74" s="69" t="s">
        <v>145</v>
      </c>
      <c r="N74" s="80">
        <v>241</v>
      </c>
      <c r="O74" s="111">
        <f t="shared" si="4"/>
        <v>2.19</v>
      </c>
      <c r="P74" s="114">
        <v>2</v>
      </c>
      <c r="Q74" s="113" t="s">
        <v>145</v>
      </c>
    </row>
    <row r="75" spans="1:17" s="73" customFormat="1" ht="13.5" customHeight="1">
      <c r="A75" s="65" t="s">
        <v>102</v>
      </c>
      <c r="B75" s="66"/>
      <c r="C75" s="59">
        <f t="shared" si="6"/>
        <v>398</v>
      </c>
      <c r="D75" s="80">
        <v>137</v>
      </c>
      <c r="E75" s="80">
        <v>104</v>
      </c>
      <c r="F75" s="80">
        <v>76</v>
      </c>
      <c r="G75" s="80">
        <v>52</v>
      </c>
      <c r="H75" s="80">
        <v>20</v>
      </c>
      <c r="I75" s="80">
        <v>6</v>
      </c>
      <c r="J75" s="80">
        <v>1</v>
      </c>
      <c r="K75" s="80">
        <v>1</v>
      </c>
      <c r="L75" s="69">
        <v>1</v>
      </c>
      <c r="M75" s="69" t="s">
        <v>145</v>
      </c>
      <c r="N75" s="80">
        <v>941</v>
      </c>
      <c r="O75" s="111">
        <f t="shared" si="4"/>
        <v>2.36</v>
      </c>
      <c r="P75" s="114">
        <v>2</v>
      </c>
      <c r="Q75" s="113" t="s">
        <v>145</v>
      </c>
    </row>
    <row r="76" spans="1:17" s="73" customFormat="1" ht="13.5" customHeight="1">
      <c r="A76" s="65" t="s">
        <v>103</v>
      </c>
      <c r="B76" s="66"/>
      <c r="C76" s="59">
        <f t="shared" si="6"/>
        <v>2410</v>
      </c>
      <c r="D76" s="80">
        <v>737</v>
      </c>
      <c r="E76" s="80">
        <v>705</v>
      </c>
      <c r="F76" s="80">
        <v>439</v>
      </c>
      <c r="G76" s="80">
        <v>337</v>
      </c>
      <c r="H76" s="80">
        <v>126</v>
      </c>
      <c r="I76" s="80">
        <v>47</v>
      </c>
      <c r="J76" s="80">
        <v>11</v>
      </c>
      <c r="K76" s="80">
        <v>6</v>
      </c>
      <c r="L76" s="80">
        <v>1</v>
      </c>
      <c r="M76" s="80">
        <v>1</v>
      </c>
      <c r="N76" s="80">
        <v>5869</v>
      </c>
      <c r="O76" s="111">
        <f t="shared" si="4"/>
        <v>2.44</v>
      </c>
      <c r="P76" s="114">
        <v>9</v>
      </c>
      <c r="Q76" s="113">
        <v>17</v>
      </c>
    </row>
    <row r="77" spans="1:17" s="73" customFormat="1" ht="13.5" customHeight="1">
      <c r="A77" s="65" t="s">
        <v>104</v>
      </c>
      <c r="B77" s="66"/>
      <c r="C77" s="59">
        <f t="shared" si="6"/>
        <v>876</v>
      </c>
      <c r="D77" s="80">
        <v>193</v>
      </c>
      <c r="E77" s="80">
        <v>285</v>
      </c>
      <c r="F77" s="80">
        <v>152</v>
      </c>
      <c r="G77" s="80">
        <v>145</v>
      </c>
      <c r="H77" s="80">
        <v>65</v>
      </c>
      <c r="I77" s="80">
        <v>22</v>
      </c>
      <c r="J77" s="80">
        <v>10</v>
      </c>
      <c r="K77" s="80">
        <v>3</v>
      </c>
      <c r="L77" s="80">
        <v>1</v>
      </c>
      <c r="M77" s="69" t="s">
        <v>145</v>
      </c>
      <c r="N77" s="80">
        <v>2359</v>
      </c>
      <c r="O77" s="111">
        <f t="shared" si="4"/>
        <v>2.69</v>
      </c>
      <c r="P77" s="114">
        <v>2</v>
      </c>
      <c r="Q77" s="113">
        <v>27</v>
      </c>
    </row>
    <row r="78" spans="1:17" s="73" customFormat="1" ht="13.5" customHeight="1">
      <c r="A78" s="65" t="s">
        <v>105</v>
      </c>
      <c r="B78" s="66"/>
      <c r="C78" s="59">
        <f t="shared" si="6"/>
        <v>335</v>
      </c>
      <c r="D78" s="80">
        <v>57</v>
      </c>
      <c r="E78" s="80">
        <v>92</v>
      </c>
      <c r="F78" s="80">
        <v>73</v>
      </c>
      <c r="G78" s="80">
        <v>60</v>
      </c>
      <c r="H78" s="80">
        <v>38</v>
      </c>
      <c r="I78" s="80">
        <v>10</v>
      </c>
      <c r="J78" s="80">
        <v>4</v>
      </c>
      <c r="K78" s="80">
        <v>1</v>
      </c>
      <c r="L78" s="69" t="s">
        <v>145</v>
      </c>
      <c r="M78" s="69" t="s">
        <v>145</v>
      </c>
      <c r="N78" s="80">
        <v>986</v>
      </c>
      <c r="O78" s="111">
        <f t="shared" si="4"/>
        <v>2.94</v>
      </c>
      <c r="P78" s="114">
        <v>3</v>
      </c>
      <c r="Q78" s="113" t="s">
        <v>145</v>
      </c>
    </row>
    <row r="79" spans="1:17" s="73" customFormat="1" ht="13.5" customHeight="1">
      <c r="A79" s="65" t="s">
        <v>106</v>
      </c>
      <c r="B79" s="66"/>
      <c r="C79" s="59">
        <f t="shared" si="6"/>
        <v>461</v>
      </c>
      <c r="D79" s="80">
        <v>90</v>
      </c>
      <c r="E79" s="80">
        <v>154</v>
      </c>
      <c r="F79" s="80">
        <v>102</v>
      </c>
      <c r="G79" s="80">
        <v>69</v>
      </c>
      <c r="H79" s="80">
        <v>26</v>
      </c>
      <c r="I79" s="80">
        <v>16</v>
      </c>
      <c r="J79" s="80">
        <v>3</v>
      </c>
      <c r="K79" s="81">
        <v>1</v>
      </c>
      <c r="L79" s="79" t="s">
        <v>145</v>
      </c>
      <c r="M79" s="81" t="s">
        <v>145</v>
      </c>
      <c r="N79" s="80">
        <v>1235</v>
      </c>
      <c r="O79" s="111">
        <f t="shared" si="4"/>
        <v>2.68</v>
      </c>
      <c r="P79" s="114">
        <v>1</v>
      </c>
      <c r="Q79" s="113" t="s">
        <v>145</v>
      </c>
    </row>
    <row r="80" spans="1:17" s="73" customFormat="1" ht="13.5" customHeight="1">
      <c r="A80" s="65" t="s">
        <v>107</v>
      </c>
      <c r="B80" s="66"/>
      <c r="C80" s="59">
        <f t="shared" si="6"/>
        <v>279</v>
      </c>
      <c r="D80" s="80">
        <v>88</v>
      </c>
      <c r="E80" s="80">
        <v>93</v>
      </c>
      <c r="F80" s="80">
        <v>44</v>
      </c>
      <c r="G80" s="80">
        <v>41</v>
      </c>
      <c r="H80" s="80">
        <v>10</v>
      </c>
      <c r="I80" s="80">
        <v>1</v>
      </c>
      <c r="J80" s="80">
        <v>2</v>
      </c>
      <c r="K80" s="81" t="s">
        <v>145</v>
      </c>
      <c r="L80" s="79" t="s">
        <v>145</v>
      </c>
      <c r="M80" s="81" t="s">
        <v>145</v>
      </c>
      <c r="N80" s="80">
        <v>640</v>
      </c>
      <c r="O80" s="111">
        <f t="shared" si="4"/>
        <v>2.29</v>
      </c>
      <c r="P80" s="114" t="s">
        <v>145</v>
      </c>
      <c r="Q80" s="113" t="s">
        <v>145</v>
      </c>
    </row>
    <row r="81" spans="1:17" s="73" customFormat="1" ht="13.5" customHeight="1">
      <c r="A81" s="65" t="s">
        <v>108</v>
      </c>
      <c r="B81" s="66"/>
      <c r="C81" s="59">
        <f t="shared" si="6"/>
        <v>484</v>
      </c>
      <c r="D81" s="80">
        <v>225</v>
      </c>
      <c r="E81" s="80">
        <v>137</v>
      </c>
      <c r="F81" s="80">
        <v>72</v>
      </c>
      <c r="G81" s="80">
        <v>35</v>
      </c>
      <c r="H81" s="80">
        <v>13</v>
      </c>
      <c r="I81" s="80">
        <v>2</v>
      </c>
      <c r="J81" s="69" t="s">
        <v>145</v>
      </c>
      <c r="K81" s="80" t="s">
        <v>145</v>
      </c>
      <c r="L81" s="69" t="s">
        <v>145</v>
      </c>
      <c r="M81" s="69" t="s">
        <v>145</v>
      </c>
      <c r="N81" s="80">
        <v>932</v>
      </c>
      <c r="O81" s="111">
        <f t="shared" si="4"/>
        <v>1.93</v>
      </c>
      <c r="P81" s="114">
        <v>1</v>
      </c>
      <c r="Q81" s="113">
        <v>3</v>
      </c>
    </row>
    <row r="82" spans="1:17" s="73" customFormat="1" ht="13.5" customHeight="1">
      <c r="A82" s="65"/>
      <c r="B82" s="66"/>
      <c r="C82" s="59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111"/>
      <c r="P82" s="59"/>
      <c r="Q82" s="60"/>
    </row>
    <row r="83" spans="1:18" s="73" customFormat="1" ht="13.5" customHeight="1">
      <c r="A83" s="65" t="s">
        <v>109</v>
      </c>
      <c r="B83" s="66"/>
      <c r="C83" s="59">
        <f>SUM(D83:M83)</f>
        <v>2975</v>
      </c>
      <c r="D83" s="80">
        <f aca="true" t="shared" si="7" ref="D83:N83">SUM(D84:D85)</f>
        <v>833</v>
      </c>
      <c r="E83" s="80">
        <f t="shared" si="7"/>
        <v>877</v>
      </c>
      <c r="F83" s="80">
        <f t="shared" si="7"/>
        <v>567</v>
      </c>
      <c r="G83" s="80">
        <f t="shared" si="7"/>
        <v>428</v>
      </c>
      <c r="H83" s="80">
        <f t="shared" si="7"/>
        <v>153</v>
      </c>
      <c r="I83" s="80">
        <f t="shared" si="7"/>
        <v>86</v>
      </c>
      <c r="J83" s="80">
        <f t="shared" si="7"/>
        <v>23</v>
      </c>
      <c r="K83" s="80">
        <f t="shared" si="7"/>
        <v>6</v>
      </c>
      <c r="L83" s="80">
        <f>SUM(L84:L85)</f>
        <v>1</v>
      </c>
      <c r="M83" s="80">
        <f>SUM(M84:M85)</f>
        <v>1</v>
      </c>
      <c r="N83" s="80">
        <f t="shared" si="7"/>
        <v>7509</v>
      </c>
      <c r="O83" s="111">
        <f t="shared" si="4"/>
        <v>2.52</v>
      </c>
      <c r="P83" s="59">
        <f>SUM(P84:P85)</f>
        <v>42</v>
      </c>
      <c r="Q83" s="60">
        <f>SUM(Q84:Q85)</f>
        <v>116</v>
      </c>
      <c r="R83" s="65"/>
    </row>
    <row r="84" spans="1:17" s="73" customFormat="1" ht="13.5" customHeight="1">
      <c r="A84" s="65" t="s">
        <v>110</v>
      </c>
      <c r="B84" s="66"/>
      <c r="C84" s="59">
        <f>SUM(D84:M84)</f>
        <v>1509</v>
      </c>
      <c r="D84" s="80">
        <v>432</v>
      </c>
      <c r="E84" s="80">
        <v>430</v>
      </c>
      <c r="F84" s="80">
        <v>277</v>
      </c>
      <c r="G84" s="80">
        <v>225</v>
      </c>
      <c r="H84" s="80">
        <v>74</v>
      </c>
      <c r="I84" s="80">
        <v>53</v>
      </c>
      <c r="J84" s="80">
        <v>12</v>
      </c>
      <c r="K84" s="80">
        <v>4</v>
      </c>
      <c r="L84" s="80">
        <v>1</v>
      </c>
      <c r="M84" s="81">
        <v>1</v>
      </c>
      <c r="N84" s="80">
        <v>3846</v>
      </c>
      <c r="O84" s="111">
        <f t="shared" si="4"/>
        <v>2.55</v>
      </c>
      <c r="P84" s="59">
        <v>25</v>
      </c>
      <c r="Q84" s="60">
        <v>106</v>
      </c>
    </row>
    <row r="85" spans="1:17" s="73" customFormat="1" ht="13.5" customHeight="1">
      <c r="A85" s="65" t="s">
        <v>111</v>
      </c>
      <c r="B85" s="66"/>
      <c r="C85" s="59">
        <f>SUM(D85:M85)</f>
        <v>1466</v>
      </c>
      <c r="D85" s="80">
        <v>401</v>
      </c>
      <c r="E85" s="80">
        <v>447</v>
      </c>
      <c r="F85" s="80">
        <v>290</v>
      </c>
      <c r="G85" s="80">
        <v>203</v>
      </c>
      <c r="H85" s="80">
        <v>79</v>
      </c>
      <c r="I85" s="80">
        <v>33</v>
      </c>
      <c r="J85" s="80">
        <v>11</v>
      </c>
      <c r="K85" s="80">
        <v>2</v>
      </c>
      <c r="L85" s="80" t="s">
        <v>145</v>
      </c>
      <c r="M85" s="81" t="s">
        <v>145</v>
      </c>
      <c r="N85" s="80">
        <v>3663</v>
      </c>
      <c r="O85" s="111">
        <f t="shared" si="4"/>
        <v>2.5</v>
      </c>
      <c r="P85" s="59">
        <v>17</v>
      </c>
      <c r="Q85" s="60">
        <v>10</v>
      </c>
    </row>
    <row r="86" spans="1:17" s="73" customFormat="1" ht="13.5" customHeight="1">
      <c r="A86" s="65" t="s">
        <v>2</v>
      </c>
      <c r="B86" s="66"/>
      <c r="C86" s="59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111"/>
      <c r="P86" s="59"/>
      <c r="Q86" s="60"/>
    </row>
    <row r="87" spans="1:18" s="73" customFormat="1" ht="13.5" customHeight="1">
      <c r="A87" s="65" t="s">
        <v>112</v>
      </c>
      <c r="B87" s="66"/>
      <c r="C87" s="59">
        <f>SUM(D87:M87)</f>
        <v>1760</v>
      </c>
      <c r="D87" s="80">
        <f aca="true" t="shared" si="8" ref="D87:N87">SUM(D88:D91)</f>
        <v>469</v>
      </c>
      <c r="E87" s="80">
        <f t="shared" si="8"/>
        <v>537</v>
      </c>
      <c r="F87" s="80">
        <f t="shared" si="8"/>
        <v>368</v>
      </c>
      <c r="G87" s="80">
        <f t="shared" si="8"/>
        <v>231</v>
      </c>
      <c r="H87" s="80">
        <f t="shared" si="8"/>
        <v>98</v>
      </c>
      <c r="I87" s="80">
        <f t="shared" si="8"/>
        <v>41</v>
      </c>
      <c r="J87" s="80">
        <f t="shared" si="8"/>
        <v>13</v>
      </c>
      <c r="K87" s="80">
        <f>SUM(K88:K91)</f>
        <v>2</v>
      </c>
      <c r="L87" s="80">
        <f>SUM(L88:L91)</f>
        <v>1</v>
      </c>
      <c r="M87" s="80">
        <f t="shared" si="8"/>
        <v>0</v>
      </c>
      <c r="N87" s="80">
        <f t="shared" si="8"/>
        <v>4423</v>
      </c>
      <c r="O87" s="111">
        <f t="shared" si="4"/>
        <v>2.51</v>
      </c>
      <c r="P87" s="59">
        <f>SUM(P88:P91)</f>
        <v>17</v>
      </c>
      <c r="Q87" s="60">
        <f>SUM(Q88:Q91)</f>
        <v>30</v>
      </c>
      <c r="R87" s="65"/>
    </row>
    <row r="88" spans="1:17" s="73" customFormat="1" ht="13.5" customHeight="1">
      <c r="A88" s="65" t="s">
        <v>113</v>
      </c>
      <c r="B88" s="66"/>
      <c r="C88" s="59">
        <f aca="true" t="shared" si="9" ref="C88:C118">SUM(D88:M88)</f>
        <v>189</v>
      </c>
      <c r="D88" s="80">
        <v>48</v>
      </c>
      <c r="E88" s="80">
        <v>58</v>
      </c>
      <c r="F88" s="80">
        <v>40</v>
      </c>
      <c r="G88" s="80">
        <v>26</v>
      </c>
      <c r="H88" s="80">
        <v>13</v>
      </c>
      <c r="I88" s="80">
        <v>2</v>
      </c>
      <c r="J88" s="80">
        <v>2</v>
      </c>
      <c r="K88" s="69" t="s">
        <v>145</v>
      </c>
      <c r="L88" s="69" t="s">
        <v>145</v>
      </c>
      <c r="M88" s="69" t="s">
        <v>145</v>
      </c>
      <c r="N88" s="80">
        <v>479</v>
      </c>
      <c r="O88" s="111">
        <f t="shared" si="4"/>
        <v>2.53</v>
      </c>
      <c r="P88" s="114">
        <v>1</v>
      </c>
      <c r="Q88" s="60" t="s">
        <v>145</v>
      </c>
    </row>
    <row r="89" spans="1:17" s="73" customFormat="1" ht="13.5" customHeight="1">
      <c r="A89" s="65" t="s">
        <v>127</v>
      </c>
      <c r="B89" s="66"/>
      <c r="C89" s="59">
        <f t="shared" si="9"/>
        <v>455</v>
      </c>
      <c r="D89" s="80">
        <v>124</v>
      </c>
      <c r="E89" s="80">
        <v>131</v>
      </c>
      <c r="F89" s="80">
        <v>88</v>
      </c>
      <c r="G89" s="80">
        <v>58</v>
      </c>
      <c r="H89" s="80">
        <v>37</v>
      </c>
      <c r="I89" s="80">
        <v>11</v>
      </c>
      <c r="J89" s="80">
        <v>4</v>
      </c>
      <c r="K89" s="80">
        <v>1</v>
      </c>
      <c r="L89" s="80">
        <v>1</v>
      </c>
      <c r="M89" s="69" t="s">
        <v>145</v>
      </c>
      <c r="N89" s="80">
        <v>1178</v>
      </c>
      <c r="O89" s="111">
        <f t="shared" si="4"/>
        <v>2.59</v>
      </c>
      <c r="P89" s="59">
        <v>2</v>
      </c>
      <c r="Q89" s="60">
        <v>24</v>
      </c>
    </row>
    <row r="90" spans="1:17" s="73" customFormat="1" ht="13.5" customHeight="1">
      <c r="A90" s="65" t="s">
        <v>128</v>
      </c>
      <c r="B90" s="66"/>
      <c r="C90" s="59">
        <f t="shared" si="9"/>
        <v>816</v>
      </c>
      <c r="D90" s="80">
        <v>223</v>
      </c>
      <c r="E90" s="80">
        <v>259</v>
      </c>
      <c r="F90" s="80">
        <v>170</v>
      </c>
      <c r="G90" s="80">
        <v>106</v>
      </c>
      <c r="H90" s="80">
        <v>34</v>
      </c>
      <c r="I90" s="80">
        <v>18</v>
      </c>
      <c r="J90" s="80">
        <v>5</v>
      </c>
      <c r="K90" s="80">
        <v>1</v>
      </c>
      <c r="L90" s="80" t="s">
        <v>145</v>
      </c>
      <c r="M90" s="79" t="s">
        <v>145</v>
      </c>
      <c r="N90" s="80">
        <v>1996</v>
      </c>
      <c r="O90" s="111">
        <f t="shared" si="4"/>
        <v>2.45</v>
      </c>
      <c r="P90" s="59">
        <v>12</v>
      </c>
      <c r="Q90" s="113">
        <v>6</v>
      </c>
    </row>
    <row r="91" spans="1:17" s="73" customFormat="1" ht="13.5" customHeight="1">
      <c r="A91" s="65" t="s">
        <v>114</v>
      </c>
      <c r="B91" s="66"/>
      <c r="C91" s="59">
        <f t="shared" si="9"/>
        <v>300</v>
      </c>
      <c r="D91" s="80">
        <v>74</v>
      </c>
      <c r="E91" s="80">
        <v>89</v>
      </c>
      <c r="F91" s="80">
        <v>70</v>
      </c>
      <c r="G91" s="80">
        <v>41</v>
      </c>
      <c r="H91" s="80">
        <v>14</v>
      </c>
      <c r="I91" s="80">
        <v>10</v>
      </c>
      <c r="J91" s="80">
        <v>2</v>
      </c>
      <c r="K91" s="80" t="s">
        <v>145</v>
      </c>
      <c r="L91" s="69" t="s">
        <v>145</v>
      </c>
      <c r="M91" s="69" t="s">
        <v>145</v>
      </c>
      <c r="N91" s="80">
        <v>770</v>
      </c>
      <c r="O91" s="111">
        <f t="shared" si="4"/>
        <v>2.57</v>
      </c>
      <c r="P91" s="59">
        <v>2</v>
      </c>
      <c r="Q91" s="113" t="s">
        <v>145</v>
      </c>
    </row>
    <row r="92" spans="1:17" s="73" customFormat="1" ht="13.5" customHeight="1">
      <c r="A92" s="65"/>
      <c r="B92" s="66"/>
      <c r="C92" s="59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111"/>
      <c r="P92" s="59"/>
      <c r="Q92" s="60"/>
    </row>
    <row r="93" spans="1:18" s="73" customFormat="1" ht="13.5" customHeight="1">
      <c r="A93" s="65" t="s">
        <v>115</v>
      </c>
      <c r="B93" s="66"/>
      <c r="C93" s="59">
        <f t="shared" si="9"/>
        <v>1181</v>
      </c>
      <c r="D93" s="80">
        <f aca="true" t="shared" si="10" ref="D93:N93">SUM(D94:D98)</f>
        <v>299</v>
      </c>
      <c r="E93" s="80">
        <f t="shared" si="10"/>
        <v>397</v>
      </c>
      <c r="F93" s="80">
        <f t="shared" si="10"/>
        <v>220</v>
      </c>
      <c r="G93" s="80">
        <f t="shared" si="10"/>
        <v>161</v>
      </c>
      <c r="H93" s="80">
        <f t="shared" si="10"/>
        <v>57</v>
      </c>
      <c r="I93" s="80">
        <f t="shared" si="10"/>
        <v>31</v>
      </c>
      <c r="J93" s="80">
        <f t="shared" si="10"/>
        <v>7</v>
      </c>
      <c r="K93" s="80">
        <f t="shared" si="10"/>
        <v>8</v>
      </c>
      <c r="L93" s="80">
        <f t="shared" si="10"/>
        <v>1</v>
      </c>
      <c r="M93" s="115">
        <f t="shared" si="10"/>
        <v>0</v>
      </c>
      <c r="N93" s="80">
        <f t="shared" si="10"/>
        <v>2990</v>
      </c>
      <c r="O93" s="111">
        <f t="shared" si="4"/>
        <v>2.53</v>
      </c>
      <c r="P93" s="59">
        <f>SUM(P94:P98)</f>
        <v>11</v>
      </c>
      <c r="Q93" s="60">
        <f>SUM(Q94:Q98)</f>
        <v>10</v>
      </c>
      <c r="R93" s="65"/>
    </row>
    <row r="94" spans="1:17" s="73" customFormat="1" ht="13.5" customHeight="1">
      <c r="A94" s="65" t="s">
        <v>116</v>
      </c>
      <c r="B94" s="66"/>
      <c r="C94" s="59">
        <f t="shared" si="9"/>
        <v>694</v>
      </c>
      <c r="D94" s="80">
        <v>184</v>
      </c>
      <c r="E94" s="80">
        <v>227</v>
      </c>
      <c r="F94" s="80">
        <v>129</v>
      </c>
      <c r="G94" s="80">
        <v>102</v>
      </c>
      <c r="H94" s="80">
        <v>29</v>
      </c>
      <c r="I94" s="80">
        <v>16</v>
      </c>
      <c r="J94" s="80">
        <v>3</v>
      </c>
      <c r="K94" s="80">
        <v>3</v>
      </c>
      <c r="L94" s="69">
        <v>1</v>
      </c>
      <c r="M94" s="69" t="s">
        <v>145</v>
      </c>
      <c r="N94" s="80">
        <v>1728</v>
      </c>
      <c r="O94" s="111">
        <f t="shared" si="4"/>
        <v>2.49</v>
      </c>
      <c r="P94" s="59">
        <v>5</v>
      </c>
      <c r="Q94" s="60" t="s">
        <v>145</v>
      </c>
    </row>
    <row r="95" spans="1:17" s="73" customFormat="1" ht="13.5" customHeight="1">
      <c r="A95" s="65" t="s">
        <v>117</v>
      </c>
      <c r="B95" s="66"/>
      <c r="C95" s="59">
        <f t="shared" si="9"/>
        <v>151</v>
      </c>
      <c r="D95" s="80">
        <v>48</v>
      </c>
      <c r="E95" s="80">
        <v>49</v>
      </c>
      <c r="F95" s="80">
        <v>19</v>
      </c>
      <c r="G95" s="80">
        <v>16</v>
      </c>
      <c r="H95" s="80">
        <v>10</v>
      </c>
      <c r="I95" s="80">
        <v>8</v>
      </c>
      <c r="J95" s="80">
        <v>1</v>
      </c>
      <c r="K95" s="80" t="s">
        <v>145</v>
      </c>
      <c r="L95" s="69" t="s">
        <v>145</v>
      </c>
      <c r="M95" s="79" t="s">
        <v>145</v>
      </c>
      <c r="N95" s="80">
        <v>372</v>
      </c>
      <c r="O95" s="111">
        <f t="shared" si="4"/>
        <v>2.46</v>
      </c>
      <c r="P95" s="114">
        <v>4</v>
      </c>
      <c r="Q95" s="60">
        <v>10</v>
      </c>
    </row>
    <row r="96" spans="1:17" s="73" customFormat="1" ht="13.5" customHeight="1">
      <c r="A96" s="65" t="s">
        <v>118</v>
      </c>
      <c r="B96" s="66"/>
      <c r="C96" s="59">
        <f t="shared" si="9"/>
        <v>273</v>
      </c>
      <c r="D96" s="80">
        <v>55</v>
      </c>
      <c r="E96" s="80">
        <v>102</v>
      </c>
      <c r="F96" s="80">
        <v>62</v>
      </c>
      <c r="G96" s="80">
        <v>33</v>
      </c>
      <c r="H96" s="80">
        <v>12</v>
      </c>
      <c r="I96" s="80">
        <v>5</v>
      </c>
      <c r="J96" s="80">
        <v>1</v>
      </c>
      <c r="K96" s="80">
        <v>3</v>
      </c>
      <c r="L96" s="69" t="s">
        <v>145</v>
      </c>
      <c r="M96" s="81" t="s">
        <v>145</v>
      </c>
      <c r="N96" s="80">
        <v>698</v>
      </c>
      <c r="O96" s="111">
        <f t="shared" si="4"/>
        <v>2.56</v>
      </c>
      <c r="P96" s="59">
        <v>2</v>
      </c>
      <c r="Q96" s="60" t="s">
        <v>145</v>
      </c>
    </row>
    <row r="97" spans="1:17" s="73" customFormat="1" ht="13.5" customHeight="1">
      <c r="A97" s="65" t="s">
        <v>119</v>
      </c>
      <c r="B97" s="66"/>
      <c r="C97" s="59">
        <f t="shared" si="9"/>
        <v>10</v>
      </c>
      <c r="D97" s="80">
        <v>1</v>
      </c>
      <c r="E97" s="80">
        <v>6</v>
      </c>
      <c r="F97" s="79">
        <v>1</v>
      </c>
      <c r="G97" s="69" t="s">
        <v>145</v>
      </c>
      <c r="H97" s="69">
        <v>1</v>
      </c>
      <c r="I97" s="69" t="s">
        <v>145</v>
      </c>
      <c r="J97" s="69" t="s">
        <v>145</v>
      </c>
      <c r="K97" s="80">
        <v>1</v>
      </c>
      <c r="L97" s="69" t="s">
        <v>145</v>
      </c>
      <c r="M97" s="69" t="s">
        <v>145</v>
      </c>
      <c r="N97" s="80">
        <v>29</v>
      </c>
      <c r="O97" s="111">
        <f t="shared" si="4"/>
        <v>2.9</v>
      </c>
      <c r="P97" s="114" t="s">
        <v>145</v>
      </c>
      <c r="Q97" s="60" t="s">
        <v>145</v>
      </c>
    </row>
    <row r="98" spans="1:17" s="73" customFormat="1" ht="13.5" customHeight="1">
      <c r="A98" s="65" t="s">
        <v>120</v>
      </c>
      <c r="B98" s="66"/>
      <c r="C98" s="59">
        <f t="shared" si="9"/>
        <v>53</v>
      </c>
      <c r="D98" s="80">
        <v>11</v>
      </c>
      <c r="E98" s="80">
        <v>13</v>
      </c>
      <c r="F98" s="80">
        <v>9</v>
      </c>
      <c r="G98" s="80">
        <v>10</v>
      </c>
      <c r="H98" s="80">
        <v>5</v>
      </c>
      <c r="I98" s="80">
        <v>2</v>
      </c>
      <c r="J98" s="79">
        <v>2</v>
      </c>
      <c r="K98" s="80">
        <v>1</v>
      </c>
      <c r="L98" s="69" t="s">
        <v>145</v>
      </c>
      <c r="M98" s="69" t="s">
        <v>145</v>
      </c>
      <c r="N98" s="80">
        <v>163</v>
      </c>
      <c r="O98" s="111">
        <f t="shared" si="4"/>
        <v>3.08</v>
      </c>
      <c r="P98" s="114" t="s">
        <v>145</v>
      </c>
      <c r="Q98" s="60" t="s">
        <v>145</v>
      </c>
    </row>
    <row r="99" spans="1:17" s="73" customFormat="1" ht="13.5" customHeight="1">
      <c r="A99" s="65"/>
      <c r="B99" s="66"/>
      <c r="C99" s="59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111"/>
      <c r="P99" s="59"/>
      <c r="Q99" s="60"/>
    </row>
    <row r="100" spans="1:18" s="73" customFormat="1" ht="13.5" customHeight="1">
      <c r="A100" s="65" t="s">
        <v>121</v>
      </c>
      <c r="B100" s="66"/>
      <c r="C100" s="59">
        <f t="shared" si="9"/>
        <v>696</v>
      </c>
      <c r="D100" s="80">
        <f aca="true" t="shared" si="11" ref="D100:N100">SUM(D101:D105)</f>
        <v>177</v>
      </c>
      <c r="E100" s="80">
        <f t="shared" si="11"/>
        <v>239</v>
      </c>
      <c r="F100" s="80">
        <f t="shared" si="11"/>
        <v>110</v>
      </c>
      <c r="G100" s="80">
        <f t="shared" si="11"/>
        <v>84</v>
      </c>
      <c r="H100" s="80">
        <f t="shared" si="11"/>
        <v>49</v>
      </c>
      <c r="I100" s="80">
        <f t="shared" si="11"/>
        <v>25</v>
      </c>
      <c r="J100" s="80">
        <f t="shared" si="11"/>
        <v>8</v>
      </c>
      <c r="K100" s="80">
        <f t="shared" si="11"/>
        <v>4</v>
      </c>
      <c r="L100" s="80">
        <f t="shared" si="11"/>
        <v>0</v>
      </c>
      <c r="M100" s="80">
        <f t="shared" si="11"/>
        <v>0</v>
      </c>
      <c r="N100" s="80">
        <f t="shared" si="11"/>
        <v>1804</v>
      </c>
      <c r="O100" s="111">
        <f t="shared" si="4"/>
        <v>2.59</v>
      </c>
      <c r="P100" s="59">
        <f>SUM(P101:P105)</f>
        <v>5</v>
      </c>
      <c r="Q100" s="60">
        <f>SUM(Q101:Q105)</f>
        <v>3</v>
      </c>
      <c r="R100" s="65"/>
    </row>
    <row r="101" spans="1:17" s="73" customFormat="1" ht="13.5" customHeight="1">
      <c r="A101" s="65" t="s">
        <v>122</v>
      </c>
      <c r="B101" s="66"/>
      <c r="C101" s="59">
        <f t="shared" si="9"/>
        <v>242</v>
      </c>
      <c r="D101" s="80">
        <v>69</v>
      </c>
      <c r="E101" s="80">
        <v>89</v>
      </c>
      <c r="F101" s="80">
        <v>29</v>
      </c>
      <c r="G101" s="80">
        <v>32</v>
      </c>
      <c r="H101" s="80">
        <v>14</v>
      </c>
      <c r="I101" s="80">
        <v>5</v>
      </c>
      <c r="J101" s="80">
        <v>3</v>
      </c>
      <c r="K101" s="81">
        <v>1</v>
      </c>
      <c r="L101" s="69" t="s">
        <v>145</v>
      </c>
      <c r="M101" s="81" t="s">
        <v>145</v>
      </c>
      <c r="N101" s="80">
        <v>591</v>
      </c>
      <c r="O101" s="111">
        <f t="shared" si="4"/>
        <v>2.44</v>
      </c>
      <c r="P101" s="59">
        <v>2</v>
      </c>
      <c r="Q101" s="113" t="s">
        <v>145</v>
      </c>
    </row>
    <row r="102" spans="1:17" s="73" customFormat="1" ht="13.5" customHeight="1">
      <c r="A102" s="65" t="s">
        <v>123</v>
      </c>
      <c r="B102" s="66"/>
      <c r="C102" s="59">
        <f t="shared" si="9"/>
        <v>211</v>
      </c>
      <c r="D102" s="80">
        <v>49</v>
      </c>
      <c r="E102" s="80">
        <v>76</v>
      </c>
      <c r="F102" s="80">
        <v>35</v>
      </c>
      <c r="G102" s="80">
        <v>26</v>
      </c>
      <c r="H102" s="80">
        <v>10</v>
      </c>
      <c r="I102" s="80">
        <v>11</v>
      </c>
      <c r="J102" s="80">
        <v>2</v>
      </c>
      <c r="K102" s="80">
        <v>2</v>
      </c>
      <c r="L102" s="81" t="s">
        <v>145</v>
      </c>
      <c r="M102" s="81" t="s">
        <v>145</v>
      </c>
      <c r="N102" s="80">
        <v>556</v>
      </c>
      <c r="O102" s="111">
        <f t="shared" si="4"/>
        <v>2.64</v>
      </c>
      <c r="P102" s="114">
        <v>1</v>
      </c>
      <c r="Q102" s="113" t="s">
        <v>145</v>
      </c>
    </row>
    <row r="103" spans="1:17" s="73" customFormat="1" ht="13.5" customHeight="1">
      <c r="A103" s="65" t="s">
        <v>124</v>
      </c>
      <c r="B103" s="66"/>
      <c r="C103" s="59">
        <f t="shared" si="9"/>
        <v>166</v>
      </c>
      <c r="D103" s="80">
        <v>35</v>
      </c>
      <c r="E103" s="80">
        <v>54</v>
      </c>
      <c r="F103" s="80">
        <v>32</v>
      </c>
      <c r="G103" s="80">
        <v>20</v>
      </c>
      <c r="H103" s="80">
        <v>17</v>
      </c>
      <c r="I103" s="80">
        <v>6</v>
      </c>
      <c r="J103" s="80">
        <v>1</v>
      </c>
      <c r="K103" s="80">
        <v>1</v>
      </c>
      <c r="L103" s="80" t="s">
        <v>145</v>
      </c>
      <c r="M103" s="79" t="s">
        <v>145</v>
      </c>
      <c r="N103" s="80">
        <v>455</v>
      </c>
      <c r="O103" s="111">
        <f t="shared" si="4"/>
        <v>2.74</v>
      </c>
      <c r="P103" s="114">
        <v>1</v>
      </c>
      <c r="Q103" s="113" t="s">
        <v>145</v>
      </c>
    </row>
    <row r="104" spans="1:17" s="73" customFormat="1" ht="13.5" customHeight="1">
      <c r="A104" s="65" t="s">
        <v>125</v>
      </c>
      <c r="B104" s="66"/>
      <c r="C104" s="59">
        <f t="shared" si="9"/>
        <v>28</v>
      </c>
      <c r="D104" s="80">
        <v>8</v>
      </c>
      <c r="E104" s="80">
        <v>10</v>
      </c>
      <c r="F104" s="80">
        <v>2</v>
      </c>
      <c r="G104" s="80">
        <v>4</v>
      </c>
      <c r="H104" s="80">
        <v>2</v>
      </c>
      <c r="I104" s="69">
        <v>1</v>
      </c>
      <c r="J104" s="69">
        <v>1</v>
      </c>
      <c r="K104" s="69" t="s">
        <v>145</v>
      </c>
      <c r="L104" s="69" t="s">
        <v>145</v>
      </c>
      <c r="M104" s="69" t="s">
        <v>145</v>
      </c>
      <c r="N104" s="80">
        <v>73</v>
      </c>
      <c r="O104" s="111">
        <f t="shared" si="4"/>
        <v>2.61</v>
      </c>
      <c r="P104" s="114" t="s">
        <v>145</v>
      </c>
      <c r="Q104" s="60">
        <v>3</v>
      </c>
    </row>
    <row r="105" spans="1:17" s="73" customFormat="1" ht="13.5" customHeight="1">
      <c r="A105" s="65" t="s">
        <v>126</v>
      </c>
      <c r="B105" s="66"/>
      <c r="C105" s="59">
        <f t="shared" si="9"/>
        <v>49</v>
      </c>
      <c r="D105" s="80">
        <v>16</v>
      </c>
      <c r="E105" s="80">
        <v>10</v>
      </c>
      <c r="F105" s="80">
        <v>12</v>
      </c>
      <c r="G105" s="80">
        <v>2</v>
      </c>
      <c r="H105" s="80">
        <v>6</v>
      </c>
      <c r="I105" s="80">
        <v>2</v>
      </c>
      <c r="J105" s="79">
        <v>1</v>
      </c>
      <c r="K105" s="69" t="s">
        <v>145</v>
      </c>
      <c r="L105" s="69" t="s">
        <v>145</v>
      </c>
      <c r="M105" s="69" t="s">
        <v>145</v>
      </c>
      <c r="N105" s="80">
        <v>129</v>
      </c>
      <c r="O105" s="111">
        <f t="shared" si="4"/>
        <v>2.63</v>
      </c>
      <c r="P105" s="114">
        <v>1</v>
      </c>
      <c r="Q105" s="113" t="s">
        <v>145</v>
      </c>
    </row>
    <row r="106" spans="1:17" s="73" customFormat="1" ht="13.5" customHeight="1">
      <c r="A106" s="65"/>
      <c r="B106" s="66"/>
      <c r="C106" s="59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1"/>
      <c r="P106" s="61"/>
      <c r="Q106" s="62"/>
    </row>
    <row r="107" spans="1:17" s="73" customFormat="1" ht="13.5" customHeight="1">
      <c r="A107" s="65" t="s">
        <v>132</v>
      </c>
      <c r="B107" s="66"/>
      <c r="C107" s="59">
        <f t="shared" si="9"/>
        <v>2876</v>
      </c>
      <c r="D107" s="80">
        <f aca="true" t="shared" si="12" ref="D107:N107">SUM(D108:D119)</f>
        <v>574</v>
      </c>
      <c r="E107" s="80">
        <f t="shared" si="12"/>
        <v>959</v>
      </c>
      <c r="F107" s="80">
        <f t="shared" si="12"/>
        <v>610</v>
      </c>
      <c r="G107" s="80">
        <f t="shared" si="12"/>
        <v>423</v>
      </c>
      <c r="H107" s="80">
        <f t="shared" si="12"/>
        <v>181</v>
      </c>
      <c r="I107" s="80">
        <f t="shared" si="12"/>
        <v>88</v>
      </c>
      <c r="J107" s="80">
        <f t="shared" si="12"/>
        <v>30</v>
      </c>
      <c r="K107" s="80">
        <f t="shared" si="12"/>
        <v>8</v>
      </c>
      <c r="L107" s="80">
        <f t="shared" si="12"/>
        <v>3</v>
      </c>
      <c r="M107" s="80">
        <f t="shared" si="12"/>
        <v>0</v>
      </c>
      <c r="N107" s="80">
        <f t="shared" si="12"/>
        <v>7748</v>
      </c>
      <c r="O107" s="111">
        <f t="shared" si="4"/>
        <v>2.69</v>
      </c>
      <c r="P107" s="59">
        <f>SUM(P108:P119)</f>
        <v>27</v>
      </c>
      <c r="Q107" s="60">
        <f>SUM(Q108:Q119)</f>
        <v>2</v>
      </c>
    </row>
    <row r="108" spans="1:17" s="73" customFormat="1" ht="13.5" customHeight="1">
      <c r="A108" s="65" t="s">
        <v>133</v>
      </c>
      <c r="B108" s="66"/>
      <c r="C108" s="59">
        <f t="shared" si="9"/>
        <v>82</v>
      </c>
      <c r="D108" s="80">
        <v>12</v>
      </c>
      <c r="E108" s="80">
        <v>29</v>
      </c>
      <c r="F108" s="80">
        <v>16</v>
      </c>
      <c r="G108" s="80">
        <v>15</v>
      </c>
      <c r="H108" s="80">
        <v>4</v>
      </c>
      <c r="I108" s="80">
        <v>5</v>
      </c>
      <c r="J108" s="80">
        <v>1</v>
      </c>
      <c r="K108" s="69" t="s">
        <v>145</v>
      </c>
      <c r="L108" s="81" t="s">
        <v>145</v>
      </c>
      <c r="M108" s="81" t="s">
        <v>145</v>
      </c>
      <c r="N108" s="80">
        <v>235</v>
      </c>
      <c r="O108" s="111">
        <f t="shared" si="4"/>
        <v>2.87</v>
      </c>
      <c r="P108" s="114">
        <v>1</v>
      </c>
      <c r="Q108" s="113" t="s">
        <v>145</v>
      </c>
    </row>
    <row r="109" spans="1:17" s="73" customFormat="1" ht="13.5" customHeight="1">
      <c r="A109" s="65" t="s">
        <v>134</v>
      </c>
      <c r="B109" s="66"/>
      <c r="C109" s="59">
        <f t="shared" si="9"/>
        <v>391</v>
      </c>
      <c r="D109" s="80">
        <v>64</v>
      </c>
      <c r="E109" s="80">
        <v>128</v>
      </c>
      <c r="F109" s="80">
        <v>88</v>
      </c>
      <c r="G109" s="80">
        <v>64</v>
      </c>
      <c r="H109" s="80">
        <v>25</v>
      </c>
      <c r="I109" s="80">
        <v>17</v>
      </c>
      <c r="J109" s="80">
        <v>2</v>
      </c>
      <c r="K109" s="80">
        <v>2</v>
      </c>
      <c r="L109" s="80">
        <v>1</v>
      </c>
      <c r="M109" s="78" t="s">
        <v>145</v>
      </c>
      <c r="N109" s="80">
        <v>1106</v>
      </c>
      <c r="O109" s="111">
        <f t="shared" si="4"/>
        <v>2.83</v>
      </c>
      <c r="P109" s="114">
        <v>0</v>
      </c>
      <c r="Q109" s="113" t="s">
        <v>145</v>
      </c>
    </row>
    <row r="110" spans="1:17" s="73" customFormat="1" ht="13.5" customHeight="1">
      <c r="A110" s="65" t="s">
        <v>135</v>
      </c>
      <c r="B110" s="66"/>
      <c r="C110" s="59">
        <f t="shared" si="9"/>
        <v>187</v>
      </c>
      <c r="D110" s="80">
        <v>28</v>
      </c>
      <c r="E110" s="80">
        <v>62</v>
      </c>
      <c r="F110" s="80">
        <v>49</v>
      </c>
      <c r="G110" s="80">
        <v>26</v>
      </c>
      <c r="H110" s="80">
        <v>14</v>
      </c>
      <c r="I110" s="80">
        <v>3</v>
      </c>
      <c r="J110" s="80">
        <v>5</v>
      </c>
      <c r="K110" s="80" t="s">
        <v>145</v>
      </c>
      <c r="L110" s="81" t="s">
        <v>145</v>
      </c>
      <c r="M110" s="117" t="s">
        <v>145</v>
      </c>
      <c r="N110" s="80">
        <v>526</v>
      </c>
      <c r="O110" s="111">
        <f t="shared" si="4"/>
        <v>2.81</v>
      </c>
      <c r="P110" s="59">
        <v>3</v>
      </c>
      <c r="Q110" s="113" t="s">
        <v>145</v>
      </c>
    </row>
    <row r="111" spans="1:17" s="73" customFormat="1" ht="13.5" customHeight="1">
      <c r="A111" s="65" t="s">
        <v>136</v>
      </c>
      <c r="B111" s="66"/>
      <c r="C111" s="59">
        <f t="shared" si="9"/>
        <v>32</v>
      </c>
      <c r="D111" s="80">
        <v>8</v>
      </c>
      <c r="E111" s="80">
        <v>9</v>
      </c>
      <c r="F111" s="80">
        <v>9</v>
      </c>
      <c r="G111" s="80">
        <v>2</v>
      </c>
      <c r="H111" s="80">
        <v>3</v>
      </c>
      <c r="I111" s="80">
        <v>1</v>
      </c>
      <c r="J111" s="69" t="s">
        <v>145</v>
      </c>
      <c r="K111" s="69" t="s">
        <v>145</v>
      </c>
      <c r="L111" s="69" t="s">
        <v>145</v>
      </c>
      <c r="M111" s="78" t="s">
        <v>145</v>
      </c>
      <c r="N111" s="80">
        <v>82</v>
      </c>
      <c r="O111" s="111">
        <f t="shared" si="4"/>
        <v>2.56</v>
      </c>
      <c r="P111" s="114">
        <v>2</v>
      </c>
      <c r="Q111" s="60" t="s">
        <v>145</v>
      </c>
    </row>
    <row r="112" spans="1:17" s="73" customFormat="1" ht="13.5" customHeight="1">
      <c r="A112" s="65" t="s">
        <v>137</v>
      </c>
      <c r="B112" s="66"/>
      <c r="C112" s="59">
        <f t="shared" si="9"/>
        <v>169</v>
      </c>
      <c r="D112" s="80">
        <v>39</v>
      </c>
      <c r="E112" s="80">
        <v>51</v>
      </c>
      <c r="F112" s="80">
        <v>29</v>
      </c>
      <c r="G112" s="80">
        <v>30</v>
      </c>
      <c r="H112" s="80">
        <v>16</v>
      </c>
      <c r="I112" s="80">
        <v>3</v>
      </c>
      <c r="J112" s="80" t="s">
        <v>145</v>
      </c>
      <c r="K112" s="81">
        <v>1</v>
      </c>
      <c r="L112" s="80" t="s">
        <v>145</v>
      </c>
      <c r="M112" s="78" t="s">
        <v>145</v>
      </c>
      <c r="N112" s="80">
        <v>454</v>
      </c>
      <c r="O112" s="111">
        <f t="shared" si="4"/>
        <v>2.69</v>
      </c>
      <c r="P112" s="59">
        <v>1</v>
      </c>
      <c r="Q112" s="113" t="s">
        <v>145</v>
      </c>
    </row>
    <row r="113" spans="1:17" s="73" customFormat="1" ht="13.5" customHeight="1">
      <c r="A113" s="65" t="s">
        <v>138</v>
      </c>
      <c r="B113" s="66"/>
      <c r="C113" s="59">
        <f t="shared" si="9"/>
        <v>73</v>
      </c>
      <c r="D113" s="80">
        <v>28</v>
      </c>
      <c r="E113" s="80">
        <v>18</v>
      </c>
      <c r="F113" s="80">
        <v>12</v>
      </c>
      <c r="G113" s="80">
        <v>6</v>
      </c>
      <c r="H113" s="80">
        <v>2</v>
      </c>
      <c r="I113" s="80">
        <v>2</v>
      </c>
      <c r="J113" s="80">
        <v>2</v>
      </c>
      <c r="K113" s="80">
        <v>3</v>
      </c>
      <c r="L113" s="80" t="s">
        <v>145</v>
      </c>
      <c r="M113" s="117" t="s">
        <v>145</v>
      </c>
      <c r="N113" s="80">
        <v>184</v>
      </c>
      <c r="O113" s="111">
        <f t="shared" si="4"/>
        <v>2.52</v>
      </c>
      <c r="P113" s="114">
        <v>17</v>
      </c>
      <c r="Q113" s="113" t="s">
        <v>145</v>
      </c>
    </row>
    <row r="114" spans="1:17" s="73" customFormat="1" ht="13.5" customHeight="1">
      <c r="A114" s="65" t="s">
        <v>139</v>
      </c>
      <c r="B114" s="66"/>
      <c r="C114" s="59">
        <f t="shared" si="9"/>
        <v>68</v>
      </c>
      <c r="D114" s="80">
        <v>18</v>
      </c>
      <c r="E114" s="80">
        <v>26</v>
      </c>
      <c r="F114" s="80">
        <v>14</v>
      </c>
      <c r="G114" s="80">
        <v>7</v>
      </c>
      <c r="H114" s="80">
        <v>2</v>
      </c>
      <c r="I114" s="80">
        <v>1</v>
      </c>
      <c r="J114" s="80" t="s">
        <v>145</v>
      </c>
      <c r="K114" s="81" t="s">
        <v>145</v>
      </c>
      <c r="L114" s="81" t="s">
        <v>145</v>
      </c>
      <c r="M114" s="117" t="s">
        <v>145</v>
      </c>
      <c r="N114" s="80">
        <v>156</v>
      </c>
      <c r="O114" s="111">
        <f t="shared" si="4"/>
        <v>2.29</v>
      </c>
      <c r="P114" s="118" t="s">
        <v>145</v>
      </c>
      <c r="Q114" s="113">
        <v>2</v>
      </c>
    </row>
    <row r="115" spans="1:17" s="73" customFormat="1" ht="13.5" customHeight="1">
      <c r="A115" s="65" t="s">
        <v>140</v>
      </c>
      <c r="B115" s="66"/>
      <c r="C115" s="59">
        <f t="shared" si="9"/>
        <v>629</v>
      </c>
      <c r="D115" s="80">
        <v>112</v>
      </c>
      <c r="E115" s="80">
        <v>214</v>
      </c>
      <c r="F115" s="80">
        <v>135</v>
      </c>
      <c r="G115" s="80">
        <v>102</v>
      </c>
      <c r="H115" s="80">
        <v>43</v>
      </c>
      <c r="I115" s="80">
        <v>16</v>
      </c>
      <c r="J115" s="80">
        <v>7</v>
      </c>
      <c r="K115" s="81" t="s">
        <v>145</v>
      </c>
      <c r="L115" s="81" t="s">
        <v>145</v>
      </c>
      <c r="M115" s="80" t="s">
        <v>145</v>
      </c>
      <c r="N115" s="80">
        <v>1713</v>
      </c>
      <c r="O115" s="111">
        <f t="shared" si="4"/>
        <v>2.72</v>
      </c>
      <c r="P115" s="59">
        <v>2</v>
      </c>
      <c r="Q115" s="60" t="s">
        <v>145</v>
      </c>
    </row>
    <row r="116" spans="1:17" s="73" customFormat="1" ht="13.5" customHeight="1">
      <c r="A116" s="65" t="s">
        <v>141</v>
      </c>
      <c r="B116" s="66"/>
      <c r="C116" s="59">
        <f t="shared" si="9"/>
        <v>124</v>
      </c>
      <c r="D116" s="80">
        <v>20</v>
      </c>
      <c r="E116" s="80">
        <v>45</v>
      </c>
      <c r="F116" s="80">
        <v>27</v>
      </c>
      <c r="G116" s="80">
        <v>17</v>
      </c>
      <c r="H116" s="80">
        <v>12</v>
      </c>
      <c r="I116" s="80">
        <v>3</v>
      </c>
      <c r="J116" s="80" t="s">
        <v>145</v>
      </c>
      <c r="K116" s="81" t="s">
        <v>145</v>
      </c>
      <c r="L116" s="81" t="s">
        <v>145</v>
      </c>
      <c r="M116" s="80" t="s">
        <v>145</v>
      </c>
      <c r="N116" s="80">
        <v>337</v>
      </c>
      <c r="O116" s="111">
        <f t="shared" si="4"/>
        <v>2.72</v>
      </c>
      <c r="P116" s="118" t="s">
        <v>145</v>
      </c>
      <c r="Q116" s="60" t="s">
        <v>145</v>
      </c>
    </row>
    <row r="117" spans="1:17" s="73" customFormat="1" ht="13.5" customHeight="1">
      <c r="A117" s="65" t="s">
        <v>142</v>
      </c>
      <c r="B117" s="66"/>
      <c r="C117" s="59">
        <f t="shared" si="9"/>
        <v>265</v>
      </c>
      <c r="D117" s="80">
        <v>65</v>
      </c>
      <c r="E117" s="80">
        <v>90</v>
      </c>
      <c r="F117" s="80">
        <v>58</v>
      </c>
      <c r="G117" s="80">
        <v>35</v>
      </c>
      <c r="H117" s="80">
        <v>11</v>
      </c>
      <c r="I117" s="80">
        <v>4</v>
      </c>
      <c r="J117" s="80">
        <v>1</v>
      </c>
      <c r="K117" s="81" t="s">
        <v>145</v>
      </c>
      <c r="L117" s="81">
        <v>1</v>
      </c>
      <c r="M117" s="81" t="s">
        <v>145</v>
      </c>
      <c r="N117" s="80">
        <v>654</v>
      </c>
      <c r="O117" s="111">
        <f t="shared" si="4"/>
        <v>2.47</v>
      </c>
      <c r="P117" s="118" t="s">
        <v>145</v>
      </c>
      <c r="Q117" s="113" t="s">
        <v>145</v>
      </c>
    </row>
    <row r="118" spans="1:17" s="73" customFormat="1" ht="13.5" customHeight="1">
      <c r="A118" s="65" t="s">
        <v>143</v>
      </c>
      <c r="B118" s="66"/>
      <c r="C118" s="59">
        <f t="shared" si="9"/>
        <v>436</v>
      </c>
      <c r="D118" s="80">
        <v>97</v>
      </c>
      <c r="E118" s="80">
        <v>149</v>
      </c>
      <c r="F118" s="80">
        <v>88</v>
      </c>
      <c r="G118" s="80">
        <v>61</v>
      </c>
      <c r="H118" s="80">
        <v>21</v>
      </c>
      <c r="I118" s="80">
        <v>13</v>
      </c>
      <c r="J118" s="80">
        <v>5</v>
      </c>
      <c r="K118" s="80">
        <v>1</v>
      </c>
      <c r="L118" s="81">
        <v>1</v>
      </c>
      <c r="M118" s="81" t="s">
        <v>145</v>
      </c>
      <c r="N118" s="80">
        <v>1138</v>
      </c>
      <c r="O118" s="111">
        <f t="shared" si="4"/>
        <v>2.61</v>
      </c>
      <c r="P118" s="118">
        <v>1</v>
      </c>
      <c r="Q118" s="113" t="s">
        <v>145</v>
      </c>
    </row>
    <row r="119" spans="1:17" s="73" customFormat="1" ht="13.5" customHeight="1">
      <c r="A119" s="65" t="s">
        <v>144</v>
      </c>
      <c r="B119" s="66"/>
      <c r="C119" s="59">
        <f>SUM(D119:M119)</f>
        <v>420</v>
      </c>
      <c r="D119" s="67">
        <v>83</v>
      </c>
      <c r="E119" s="67">
        <v>138</v>
      </c>
      <c r="F119" s="67">
        <v>85</v>
      </c>
      <c r="G119" s="67">
        <v>58</v>
      </c>
      <c r="H119" s="67">
        <v>28</v>
      </c>
      <c r="I119" s="53">
        <v>20</v>
      </c>
      <c r="J119" s="53">
        <v>7</v>
      </c>
      <c r="K119" s="53">
        <v>1</v>
      </c>
      <c r="L119" s="81" t="s">
        <v>145</v>
      </c>
      <c r="M119" s="81" t="s">
        <v>145</v>
      </c>
      <c r="N119" s="67">
        <v>1163</v>
      </c>
      <c r="O119" s="111">
        <f t="shared" si="4"/>
        <v>2.77</v>
      </c>
      <c r="P119" s="118" t="s">
        <v>145</v>
      </c>
      <c r="Q119" s="113" t="s">
        <v>145</v>
      </c>
    </row>
    <row r="120" spans="1:18" s="2" customFormat="1" ht="13.5" customHeight="1" thickBot="1">
      <c r="A120" s="9"/>
      <c r="B120" s="8"/>
      <c r="C120" s="32"/>
      <c r="D120" s="32"/>
      <c r="E120" s="32"/>
      <c r="F120" s="32"/>
      <c r="G120" s="32"/>
      <c r="H120" s="32"/>
      <c r="I120" s="33"/>
      <c r="J120" s="33"/>
      <c r="K120" s="33"/>
      <c r="L120" s="33"/>
      <c r="M120" s="33"/>
      <c r="N120" s="32"/>
      <c r="O120" s="33"/>
      <c r="P120" s="63"/>
      <c r="Q120" s="64"/>
      <c r="R120" s="26"/>
    </row>
    <row r="121" spans="1:14" s="1" customFormat="1" ht="13.5" customHeight="1">
      <c r="A121" s="7"/>
      <c r="B121" s="7"/>
      <c r="N121" s="27"/>
    </row>
    <row r="122" spans="1:14" s="1" customFormat="1" ht="13.5" customHeight="1">
      <c r="A122" s="7"/>
      <c r="B122" s="7"/>
      <c r="N122" s="27"/>
    </row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</sheetData>
  <sheetProtection/>
  <mergeCells count="2">
    <mergeCell ref="C4:C5"/>
    <mergeCell ref="C64:C65"/>
  </mergeCells>
  <printOptions/>
  <pageMargins left="0.7874015748031497" right="0.1968503937007874" top="0.7874015748031497" bottom="0.5905511811023623" header="0.11811023622047245" footer="0.31496062992125984"/>
  <pageSetup firstPageNumber="27" useFirstPageNumber="1" horizontalDpi="600" verticalDpi="600" orientation="portrait" pageOrder="overThenDown" paperSize="9" scale="99" r:id="rId1"/>
  <headerFooter alignWithMargins="0">
    <oddFooter>&amp;C&amp;"ＭＳ 明朝,標準"&amp;P</oddFooter>
  </headerFooter>
  <rowBreaks count="1" manualBreakCount="1">
    <brk id="6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秋葉　貴広</dc:creator>
  <cp:keywords/>
  <dc:description/>
  <cp:lastModifiedBy>秋葉　貴広</cp:lastModifiedBy>
  <cp:lastPrinted>2023-08-01T06:14:16Z</cp:lastPrinted>
  <dcterms:created xsi:type="dcterms:W3CDTF">1997-01-08T22:48:59Z</dcterms:created>
  <dcterms:modified xsi:type="dcterms:W3CDTF">2023-08-02T23:31:17Z</dcterms:modified>
  <cp:category/>
  <cp:version/>
  <cp:contentType/>
  <cp:contentStatus/>
</cp:coreProperties>
</file>