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10" windowWidth="20520" windowHeight="4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W35" i="9"/>
  <c r="BW36" i="9" s="1"/>
  <c r="BW37" i="9" s="1"/>
  <c r="BW38" i="9" s="1"/>
  <c r="C35" i="9"/>
  <c r="CO34" i="9"/>
  <c r="CO35" i="9" s="1"/>
  <c r="BW34" i="9"/>
  <c r="U34" i="9"/>
  <c r="C34" i="9"/>
  <c r="U35" i="9" l="1"/>
  <c r="U36" i="9" s="1"/>
  <c r="BE34" i="9" s="1"/>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<sst xmlns="http://schemas.openxmlformats.org/spreadsheetml/2006/main" count="1024" uniqueCount="560">
  <si>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</si>
  <si>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</si>
  <si>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</si>
  <si>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</si>
  <si>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</si>
  <si>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</si>
  <si>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</si>
  <si>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</si>
  <si>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</si>
  <si>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</si>
  <si>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</si>
  <si>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</si>
  <si>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</si>
  <si>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</si>
  <si>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</si>
  <si>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</si>
  <si>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</si>
  <si>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</si>
  <si>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</si>
  <si>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</si>
  <si>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</si>
  <si>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</si>
  <si>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</si>
  <si>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</si>
  <si>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</si>
  <si>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</si>
  <si>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</si>
  <si>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</si>
  <si>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</si>
  <si>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</si>
  <si>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</si>
  <si>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</si>
  <si>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</si>
  <si>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</si>
  <si>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</si>
  <si>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</si>
  <si>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</si>
  <si>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</si>
  <si>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</si>
  <si>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</si>
  <si>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</si>
  <si>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</si>
  <si>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</si>
  <si>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</si>
  <si>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</si>
  <si>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</si>
  <si>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</si>
  <si>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</si>
  <si>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</si>
  <si>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</si>
  <si>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</si>
  <si>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</si>
  <si>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</si>
  <si>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</si>
  <si>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</si>
  <si>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</si>
  <si>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</si>
  <si>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</si>
  <si>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</si>
  <si>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</si>
  <si>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</si>
  <si>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</si>
  <si>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</si>
  <si>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</si>
  <si>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</si>
  <si>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</si>
  <si>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</si>
  <si>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</si>
  <si>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</si>
  <si>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</si>
  <si>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</si>
  <si>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</si>
  <si>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</si>
  <si>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</si>
  <si>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</si>
  <si>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</si>
  <si>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</si>
  <si>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</si>
  <si>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</si>
  <si>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</si>
  <si>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</si>
  <si>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</si>
  <si>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</si>
  <si>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</si>
  <si>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</si>
  <si>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</si>
  <si>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</si>
  <si>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</si>
  <si>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</si>
  <si>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</si>
  <si>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</si>
  <si>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</si>
  <si>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</si>
  <si>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</si>
  <si>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</si>
  <si>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</si>
  <si>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</si>
  <si>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</si>
  <si>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</si>
  <si>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</si>
  <si>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</si>
  <si>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</si>
  <si>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</si>
  <si>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</si>
  <si>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</si>
  <si>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</si>
  <si>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</si>
  <si>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</si>
  <si>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</si>
  <si>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</si>
  <si>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</si>
  <si>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</si>
  <si>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</si>
  <si>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</si>
  <si>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</si>
  <si>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</si>
  <si>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</si>
  <si>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</si>
  <si>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</si>
  <si>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</si>
  <si>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</si>
  <si>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</si>
  <si>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</si>
  <si>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</si>
  <si>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</si>
  <si>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</si>
  <si>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</si>
  <si>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</si>
  <si>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</si>
  <si>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</si>
  <si>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</si>
  <si>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</si>
  <si>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</si>
  <si>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</si>
  <si>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</si>
  <si>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</si>
  <si>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</si>
  <si>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</si>
  <si>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</si>
  <si>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</si>
  <si>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</si>
  <si>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</si>
  <si>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</si>
  <si>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</si>
  <si>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</si>
  <si>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</si>
  <si>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</si>
  <si>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</si>
  <si>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</si>
  <si>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</si>
  <si>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</si>
  <si>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</si>
  <si>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</si>
  <si>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</si>
  <si>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</si>
  <si>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</si>
  <si>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</si>
  <si>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</si>
  <si>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</si>
  <si>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</si>
  <si>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</si>
  <si>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</si>
  <si>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</si>
  <si>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</si>
  <si>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</si>
  <si>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</si>
  <si>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</si>
  <si>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</si>
  <si>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</si>
  <si>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</si>
  <si>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</si>
  <si>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</si>
  <si>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</si>
  <si>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</si>
  <si>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</si>
  <si>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</si>
  <si>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</si>
  <si>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</si>
  <si>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</si>
  <si>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</si>
  <si>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</si>
  <si>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</si>
  <si>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</si>
  <si>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</si>
  <si>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</si>
  <si>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</si>
  <si>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</si>
  <si>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</si>
  <si>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</si>
  <si>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</si>
  <si>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</si>
  <si>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</si>
  <si>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</si>
  <si>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</si>
  <si>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</si>
  <si>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静岡県富士宮市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</si>
  <si>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</si>
  <si>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</si>
  <si>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</si>
  <si>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</si>
  <si>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</si>
  <si>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</si>
  <si>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</si>
  <si>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</si>
  <si>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</si>
  <si>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</si>
  <si>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</si>
  <si>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</si>
  <si>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</si>
  <si>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</si>
  <si>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</si>
  <si>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</si>
  <si>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</si>
  <si>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</si>
  <si>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</si>
  <si>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</si>
  <si>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</si>
  <si>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</si>
  <si>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</si>
  <si>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</si>
  <si>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</si>
  <si>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</si>
  <si>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</si>
  <si>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</si>
  <si>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</si>
  <si>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</si>
  <si>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</si>
  <si>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</si>
  <si>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</si>
  <si>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</si>
  <si>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</si>
  <si>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</si>
  <si>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</si>
  <si>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</si>
  <si>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</si>
  <si>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</si>
  <si>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</si>
  <si>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</si>
  <si>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</si>
  <si>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</si>
  <si>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</si>
  <si>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</si>
  <si>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</si>
  <si>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</si>
  <si>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</si>
  <si>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</si>
  <si>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</si>
  <si>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</si>
  <si>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</si>
  <si>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</si>
  <si>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</si>
  <si>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</si>
  <si>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</si>
  <si>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</si>
  <si>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</si>
  <si>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</si>
  <si>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</si>
  <si>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</si>
  <si>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</si>
  <si>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</si>
  <si>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</si>
  <si>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</si>
  <si>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</si>
  <si>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</si>
  <si>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</si>
  <si>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</si>
  <si>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</si>
  <si>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</si>
  <si>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</si>
  <si>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</si>
  <si>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</si>
  <si>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</si>
  <si>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</si>
  <si>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</si>
  <si>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</si>
  <si>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</si>
  <si>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</si>
  <si>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</si>
  <si>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</si>
  <si>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</si>
  <si>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</si>
  <si>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</si>
  <si>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</si>
  <si>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</si>
  <si>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</si>
  <si>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</si>
  <si>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</si>
  <si>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</si>
  <si>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</si>
  <si>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</si>
  <si>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</si>
  <si>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</si>
  <si>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</si>
  <si>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</si>
  <si>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</si>
  <si>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</si>
  <si>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</si>
  <si>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</si>
  <si>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</si>
  <si>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</si>
  <si>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</si>
  <si>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</si>
  <si>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</si>
  <si>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</si>
  <si>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</si>
  <si>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</si>
  <si>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</si>
  <si>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</si>
  <si>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</si>
  <si>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</si>
  <si>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</si>
  <si>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</si>
  <si>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</si>
  <si>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</si>
  <si>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</si>
  <si>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</si>
  <si>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</si>
  <si>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</si>
  <si>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</si>
  <si>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</si>
  <si>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</si>
  <si>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</si>
  <si>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</si>
  <si>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</si>
  <si>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</si>
  <si>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</si>
  <si>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</si>
  <si>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</si>
  <si>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</si>
  <si>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</si>
  <si>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</si>
  <si>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</si>
  <si>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</si>
  <si>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</si>
  <si>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</si>
  <si>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</si>
  <si>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</si>
  <si>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</si>
  <si>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</si>
  <si>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</si>
  <si>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</si>
  <si>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</si>
  <si>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</si>
  <si>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</si>
  <si>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静岡県富士宮市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</si>
  <si>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</si>
  <si>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</si>
  <si>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</si>
  <si>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</si>
  <si>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</si>
  <si>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</si>
  <si>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</si>
  <si>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</si>
  <si>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</si>
  <si>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</si>
  <si>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</si>
  <si>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</si>
  <si>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</si>
  <si>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</si>
  <si>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</si>
  <si>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</si>
  <si>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</si>
  <si>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</si>
  <si>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</si>
  <si>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</si>
  <si>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</si>
  <si>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</si>
  <si>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</si>
  <si>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</si>
  <si>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</si>
  <si>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</si>
  <si>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</si>
  <si>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</si>
  <si>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</si>
  <si>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</si>
  <si>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</si>
  <si>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</si>
  <si>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</si>
  <si>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</si>
  <si>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</si>
  <si>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</si>
  <si>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</si>
  <si>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</si>
  <si>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</si>
  <si>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</si>
  <si>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</si>
  <si>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</si>
  <si>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</si>
  <si>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</si>
  <si>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</si>
  <si>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</si>
  <si>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</si>
  <si>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</si>
  <si>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</si>
  <si>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</si>
  <si>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</si>
  <si>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</si>
  <si>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</si>
  <si>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</si>
  <si>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</si>
  <si>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</si>
  <si>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</si>
  <si>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</si>
  <si>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</si>
  <si>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</si>
  <si>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</si>
  <si>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</si>
  <si>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</si>
  <si>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</si>
  <si>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</si>
  <si>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</si>
  <si>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</si>
  <si>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</si>
  <si>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</si>
  <si>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</si>
  <si>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</si>
  <si>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</si>
  <si>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</si>
  <si>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</si>
  <si>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</si>
  <si>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</si>
  <si>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</si>
  <si>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</si>
  <si>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</si>
  <si>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</si>
  <si>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</si>
  <si>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</si>
  <si>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</si>
  <si>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</si>
  <si>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</si>
  <si>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</si>
  <si>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</si>
  <si>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</si>
  <si>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</si>
  <si>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</si>
  <si>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</si>
  <si>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</si>
  <si>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</si>
  <si>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</si>
  <si>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</si>
  <si>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</si>
  <si>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</si>
  <si>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</si>
  <si>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</si>
  <si>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</si>
  <si>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</si>
  <si>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</si>
  <si>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</si>
  <si>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</si>
  <si>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</si>
  <si>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</si>
  <si>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</si>
  <si>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</si>
  <si>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</si>
  <si>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</si>
  <si>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</si>
  <si>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</si>
  <si>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</si>
  <si>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</si>
  <si>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</si>
  <si>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</si>
  <si>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</si>
  <si>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</si>
  <si>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</si>
  <si>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</si>
  <si>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</si>
  <si>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</si>
  <si>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</si>
  <si>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</si>
  <si>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</si>
  <si>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</si>
  <si>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</si>
  <si>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</si>
  <si>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</si>
  <si>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</si>
  <si>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</si>
  <si>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</si>
  <si>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</si>
  <si>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</si>
  <si>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</si>
  <si>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</si>
  <si>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</si>
  <si>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</si>
  <si>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</si>
  <si>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</si>
  <si>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</si>
  <si>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</si>
  <si>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</si>
  <si>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</si>
  <si>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</si>
  <si>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</si>
  <si>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</si>
  <si>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</si>
  <si>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</si>
  <si>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</si>
  <si>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</si>
  <si>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</si>
  <si>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</si>
  <si>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</si>
  <si>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</si>
  <si>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</si>
  <si>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</si>
  <si>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</si>
  <si>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</si>
  <si>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</si>
  <si>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</si>
  <si>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</si>
  <si>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</si>
  <si>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</si>
  <si>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</si>
  <si>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</si>
  <si>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</si>
  <si>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</si>
  <si>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</si>
  <si>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</si>
  <si>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</si>
  <si>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</si>
  <si>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</si>
  <si>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</si>
  <si>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</si>
  <si>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</si>
  <si>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</si>
  <si>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</si>
  <si>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</si>
  <si>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0.55</t>
  </si>
  <si>
    <t>病院事業会計</t>
  </si>
  <si>
    <t>一般会計</t>
  </si>
  <si>
    <t>水道事業会計</t>
  </si>
  <si>
    <t>国民健康保険事業特別会計</t>
  </si>
  <si>
    <t>介護保険事業特別会計</t>
  </si>
  <si>
    <t>市立学校給食センター特別会計</t>
  </si>
  <si>
    <t>下水道事業特別会計</t>
  </si>
  <si>
    <t>後期高齢者医療事業特別会計</t>
  </si>
  <si>
    <t>その他会計（赤字）</t>
  </si>
  <si>
    <t>その他会計（黒字）</t>
  </si>
  <si>
    <t>共立蒲原総合病院組合</t>
    <rPh sb="0" eb="2">
      <t>キョウリツ</t>
    </rPh>
    <rPh sb="2" eb="4">
      <t>カンバラ</t>
    </rPh>
    <rPh sb="4" eb="6">
      <t>ソウゴウ</t>
    </rPh>
    <rPh sb="6" eb="8">
      <t>ビョウイン</t>
    </rPh>
    <rPh sb="8" eb="10">
      <t>クミアイ</t>
    </rPh>
    <phoneticPr fontId="30"/>
  </si>
  <si>
    <t>駿豆学園管理組合</t>
    <rPh sb="0" eb="2">
      <t>スンズ</t>
    </rPh>
    <rPh sb="2" eb="4">
      <t>ガクエン</t>
    </rPh>
    <rPh sb="4" eb="6">
      <t>カンリ</t>
    </rPh>
    <rPh sb="6" eb="8">
      <t>クミアイ</t>
    </rPh>
    <phoneticPr fontId="30"/>
  </si>
  <si>
    <t>岳南排水路管理組合</t>
    <rPh sb="0" eb="2">
      <t>ガクナン</t>
    </rPh>
    <rPh sb="2" eb="5">
      <t>ハイスイロ</t>
    </rPh>
    <rPh sb="5" eb="7">
      <t>カンリ</t>
    </rPh>
    <rPh sb="7" eb="9">
      <t>クミアイ</t>
    </rPh>
    <phoneticPr fontId="30"/>
  </si>
  <si>
    <t>静岡地方税滞納整理機構</t>
    <rPh sb="0" eb="2">
      <t>シズオカ</t>
    </rPh>
    <rPh sb="2" eb="5">
      <t>チホウゼイ</t>
    </rPh>
    <rPh sb="5" eb="7">
      <t>タイノウ</t>
    </rPh>
    <rPh sb="7" eb="9">
      <t>セイリ</t>
    </rPh>
    <rPh sb="9" eb="11">
      <t>キコウ</t>
    </rPh>
    <phoneticPr fontId="30"/>
  </si>
  <si>
    <t>静岡県後期高齢者医療広域連合</t>
    <rPh sb="0" eb="3">
      <t>シズオカケン</t>
    </rPh>
    <rPh sb="3" eb="5">
      <t>コウキ</t>
    </rPh>
    <rPh sb="5" eb="7">
      <t>コウレイ</t>
    </rPh>
    <rPh sb="7" eb="8">
      <t>シャ</t>
    </rPh>
    <rPh sb="8" eb="10">
      <t>イリョウ</t>
    </rPh>
    <rPh sb="10" eb="12">
      <t>コウイキ</t>
    </rPh>
    <rPh sb="12" eb="14">
      <t>レンゴウ</t>
    </rPh>
    <phoneticPr fontId="30"/>
  </si>
  <si>
    <t>富士宮市土地開発公社</t>
    <phoneticPr fontId="30"/>
  </si>
  <si>
    <t>富士宮市振興公社</t>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</si>
  <si>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</si>
  <si>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</si>
  <si>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</si>
  <si>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</si>
  <si>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</si>
  <si>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</si>
  <si>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</si>
  <si>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</si>
  <si>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</si>
  <si>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</si>
  <si>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</si>
  <si>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</si>
  <si>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</si>
  <si>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</si>
  <si>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</si>
  <si>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く、実質公債費比率は低くなっているが、両指標とも年々減少を続けている。これは、当市の財政運営の規律としている中長期的な期間における地方債の発行額を年平均３０億円以内とし、新規発行を抑制してきたためである。しかし今後数年間は、平成２７年度から取り組んだ学校給食センター建替え等の大型事業の実施に伴い発行した市債の本格的な償還が始まることと、これまで借り入れた市債の償還の進捗により、両指標とも若干の増加と減少を繰り返すこととなる。</t>
    <rPh sb="17" eb="18">
      <t>タカ</t>
    </rPh>
    <rPh sb="38" eb="40">
      <t>シヒョウ</t>
    </rPh>
    <rPh sb="42" eb="44">
      <t>ネンネン</t>
    </rPh>
    <rPh sb="44" eb="46">
      <t>ゲンショウ</t>
    </rPh>
    <rPh sb="47" eb="48">
      <t>ツヅ</t>
    </rPh>
    <rPh sb="57" eb="59">
      <t>トウシ</t>
    </rPh>
    <rPh sb="65" eb="67">
      <t>キリツ</t>
    </rPh>
    <rPh sb="91" eb="94">
      <t>ネンヘイキン</t>
    </rPh>
    <rPh sb="123" eb="125">
      <t>コンゴ</t>
    </rPh>
    <rPh sb="125" eb="127">
      <t>スウネン</t>
    </rPh>
    <rPh sb="127" eb="128">
      <t>カン</t>
    </rPh>
    <rPh sb="130" eb="132">
      <t>ヘイセイ</t>
    </rPh>
    <rPh sb="134" eb="135">
      <t>ネン</t>
    </rPh>
    <rPh sb="135" eb="136">
      <t>ド</t>
    </rPh>
    <rPh sb="138" eb="139">
      <t>ト</t>
    </rPh>
    <rPh sb="140" eb="141">
      <t>ク</t>
    </rPh>
    <rPh sb="143" eb="145">
      <t>ガッコウ</t>
    </rPh>
    <rPh sb="145" eb="147">
      <t>キュウショク</t>
    </rPh>
    <rPh sb="151" eb="153">
      <t>タテカ</t>
    </rPh>
    <rPh sb="154" eb="155">
      <t>ナド</t>
    </rPh>
    <rPh sb="156" eb="158">
      <t>オオガタ</t>
    </rPh>
    <rPh sb="158" eb="160">
      <t>ジギョウ</t>
    </rPh>
    <rPh sb="161" eb="163">
      <t>ジッシ</t>
    </rPh>
    <rPh sb="164" eb="165">
      <t>トモナ</t>
    </rPh>
    <rPh sb="166" eb="168">
      <t>ハッコウ</t>
    </rPh>
    <rPh sb="170" eb="172">
      <t>シサイ</t>
    </rPh>
    <rPh sb="173" eb="176">
      <t>ホンカクテキ</t>
    </rPh>
    <rPh sb="177" eb="179">
      <t>ショウカン</t>
    </rPh>
    <rPh sb="180" eb="181">
      <t>ハジ</t>
    </rPh>
    <rPh sb="191" eb="192">
      <t>カ</t>
    </rPh>
    <rPh sb="193" eb="194">
      <t>イ</t>
    </rPh>
    <rPh sb="196" eb="198">
      <t>シサイ</t>
    </rPh>
    <rPh sb="199" eb="201">
      <t>ショウカン</t>
    </rPh>
    <rPh sb="202" eb="204">
      <t>シンチョク</t>
    </rPh>
    <rPh sb="208" eb="209">
      <t>リョウ</t>
    </rPh>
    <rPh sb="209" eb="211">
      <t>シヒョウ</t>
    </rPh>
    <rPh sb="213" eb="215">
      <t>ジャッカン</t>
    </rPh>
    <rPh sb="216" eb="218">
      <t>ゾウカ</t>
    </rPh>
    <rPh sb="219" eb="221">
      <t>ゲンショウ</t>
    </rPh>
    <rPh sb="222" eb="223">
      <t>ク</t>
    </rPh>
    <rPh sb="224" eb="225">
      <t>カエ</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</si>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</sst>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30992</c:v>
                </c:pt>
                <c:pt idx="1">
                  <c:v>42233</c:v>
                </c:pt>
                <c:pt idx="2">
                  <c:v>42871</c:v>
                </c:pt>
                <c:pt idx="3">
                  <c:v>53552</c:v>
                </c:pt>
                <c:pt idx="4">
                  <c:v>48971</c:v>
                </c:pt>
              </c:numCache>
            </c:numRef>
          </c:val>
          <c:smooth val="0"/>
        </c:ser>
        <c:dLbls>
          <c:showLegendKey val="0"/>
          <c:showVal val="0"/>
          <c:showCatName val="0"/>
          <c:showSerName val="0"/>
          <c:showPercent val="0"/>
          <c:showBubbleSize val="0"/>
        </c:dLbls>
        <c:marker val="1"/>
        <c:smooth val="0"/>
        <c:axId val="113314048"/>
        <c:axId val="113328512"/>
      </c:lineChart>
      <c:catAx>
        <c:axId val="113314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28512"/>
        <c:crosses val="autoZero"/>
        <c:auto val="1"/>
        <c:lblAlgn val="ctr"/>
        <c:lblOffset val="100"/>
        <c:tickLblSkip val="1"/>
        <c:tickMarkSkip val="1"/>
        <c:noMultiLvlLbl val="0"/>
      </c:catAx>
      <c:valAx>
        <c:axId val="113328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1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7.44</c:v>
                </c:pt>
                <c:pt idx="1">
                  <c:v>6.66</c:v>
                </c:pt>
                <c:pt idx="2">
                  <c:v>6.12</c:v>
                </c:pt>
                <c:pt idx="3">
                  <c:v>9.16</c:v>
                </c:pt>
                <c:pt idx="4">
                  <c:v>5.07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13.26</c:v>
                </c:pt>
                <c:pt idx="1">
                  <c:v>11.84</c:v>
                </c:pt>
                <c:pt idx="2">
                  <c:v>14.35</c:v>
                </c:pt>
                <c:pt idx="3">
                  <c:v>11.33</c:v>
                </c:pt>
                <c:pt idx="4">
                  <c:v>15.03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592128"/>
        <c:axId val="12859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1.32</c:v>
                </c:pt>
                <c:pt idx="1">
                  <c:v>-1.81</c:v>
                </c:pt>
                <c:pt idx="2">
                  <c:v>1.67</c:v>
                </c:pt>
                <c:pt idx="3">
                  <c:v>0.37</c:v>
                </c:pt>
                <c:pt idx="4">
                  <c:v>-0.55000000000000004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592128"/>
        <c:axId val="128594304"/>
      </c:lineChart>
      <c:catAx>
        <c:axId val="1285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594304"/>
        <c:crosses val="autoZero"/>
        <c:auto val="1"/>
        <c:lblAlgn val="ctr"/>
        <c:lblOffset val="100"/>
        <c:tickLblSkip val="1"/>
        <c:tickMarkSkip val="1"/>
        <c:noMultiLvlLbl val="0"/>
      </c:catAx>
      <c:valAx>
        <c:axId val="1285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c:v>
                </c:pt>
                <c:pt idx="2">
                  <c:v>#N/A</c:v>
                </c:pt>
                <c:pt idx="3">
                  <c:v>0.04</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7.0000000000000007E-2</c:v>
                </c:pt>
                <c:pt idx="4">
                  <c:v>#N/A</c:v>
                </c:pt>
                <c:pt idx="5">
                  <c:v>0.04</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0.11</c:v>
                </c:pt>
                <c:pt idx="4">
                  <c:v>#N/A</c:v>
                </c:pt>
                <c:pt idx="5">
                  <c:v>0.11</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市立学校給食センター特別会計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0.08</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0.28999999999999998</c:v>
                </c:pt>
                <c:pt idx="4">
                  <c:v>#N/A</c:v>
                </c:pt>
                <c:pt idx="5">
                  <c:v>0.13</c:v>
                </c:pt>
                <c:pt idx="6">
                  <c:v>#N/A</c:v>
                </c:pt>
                <c:pt idx="7">
                  <c:v>0.87</c:v>
                </c:pt>
                <c:pt idx="8">
                  <c:v>#N/A</c:v>
                </c:pt>
                <c:pt idx="9">
                  <c:v>1.31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1.52</c:v>
                </c:pt>
                <c:pt idx="2">
                  <c:v>#N/A</c:v>
                </c:pt>
                <c:pt idx="3">
                  <c:v>1.26</c:v>
                </c:pt>
                <c:pt idx="4">
                  <c:v>#N/A</c:v>
                </c:pt>
                <c:pt idx="5">
                  <c:v>0.14000000000000001</c:v>
                </c:pt>
                <c:pt idx="6">
                  <c:v>#N/A</c:v>
                </c:pt>
                <c:pt idx="7">
                  <c:v>1.79</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2.67</c:v>
                </c:pt>
                <c:pt idx="2">
                  <c:v>#N/A</c:v>
                </c:pt>
                <c:pt idx="3">
                  <c:v>3.73</c:v>
                </c:pt>
                <c:pt idx="4">
                  <c:v>#N/A</c:v>
                </c:pt>
                <c:pt idx="5">
                  <c:v>3.22</c:v>
                </c:pt>
                <c:pt idx="6">
                  <c:v>#N/A</c:v>
                </c:pt>
                <c:pt idx="7">
                  <c:v>3.41</c:v>
                </c:pt>
                <c:pt idx="8">
                  <c:v>#N/A</c:v>
                </c:pt>
                <c:pt idx="9">
                  <c:v>2.99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c:v>
                </c:pt>
                <c:pt idx="2">
                  <c:v>#N/A</c:v>
                </c:pt>
                <c:pt idx="3">
                  <c:v>6.58</c:v>
                </c:pt>
                <c:pt idx="4">
                  <c:v>#N/A</c:v>
                </c:pt>
                <c:pt idx="5">
                  <c:v>6.01</c:v>
                </c:pt>
                <c:pt idx="6">
                  <c:v>#N/A</c:v>
                </c:pt>
                <c:pt idx="7">
                  <c:v>9.06</c:v>
                </c:pt>
                <c:pt idx="8">
                  <c:v>#N/A</c:v>
                </c:pt>
                <c:pt idx="9">
                  <c:v>4.82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16.350000000000001</c:v>
                </c:pt>
                <c:pt idx="2">
                  <c:v>#N/A</c:v>
                </c:pt>
                <c:pt idx="3">
                  <c:v>13.3</c:v>
                </c:pt>
                <c:pt idx="4">
                  <c:v>#N/A</c:v>
                </c:pt>
                <c:pt idx="5">
                  <c:v>10.89</c:v>
                </c:pt>
                <c:pt idx="6">
                  <c:v>#N/A</c:v>
                </c:pt>
                <c:pt idx="7">
                  <c:v>10.91</c:v>
                </c:pt>
                <c:pt idx="8">
                  <c:v>#N/A</c:v>
                </c:pt>
                <c:pt idx="9">
                  <c:v>10.210000000000001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286144"/>
        <c:axId val="129287680"/>
      </c:barChart>
      <c:catAx>
        <c:axId val="1292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87680"/>
        <c:crosses val="autoZero"/>
        <c:auto val="1"/>
        <c:lblAlgn val="ctr"/>
        <c:lblOffset val="100"/>
        <c:tickLblSkip val="1"/>
        <c:tickMarkSkip val="1"/>
        <c:noMultiLvlLbl val="0"/>
      </c:catAx>
      <c:valAx>
        <c:axId val="12928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8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3175</c:v>
                </c:pt>
                <c:pt idx="5">
                  <c:v>3242</c:v>
                </c:pt>
                <c:pt idx="8">
                  <c:v>3378</c:v>
                </c:pt>
                <c:pt idx="11">
                  <c:v>3138</c:v>
                </c:pt>
                <c:pt idx="14">
                  <c:v>3132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315</c:v>
                </c:pt>
                <c:pt idx="3">
                  <c:v>284</c:v>
                </c:pt>
                <c:pt idx="6">
                  <c:v>254</c:v>
                </c:pt>
                <c:pt idx="9">
                  <c:v>226</c:v>
                </c:pt>
                <c:pt idx="12">
                  <c:v>204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8</c:v>
                </c:pt>
                <c:pt idx="9">
                  <c:v>7</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821</c:v>
                </c:pt>
                <c:pt idx="3">
                  <c:v>777</c:v>
                </c:pt>
                <c:pt idx="6">
                  <c:v>799</c:v>
                </c:pt>
                <c:pt idx="9">
                  <c:v>778</c:v>
                </c:pt>
                <c:pt idx="12">
                  <c:v>786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4063</c:v>
                </c:pt>
                <c:pt idx="3">
                  <c:v>3837</c:v>
                </c:pt>
                <c:pt idx="6">
                  <c:v>3537</c:v>
                </c:pt>
                <c:pt idx="9">
                  <c:v>3039</c:v>
                </c:pt>
                <c:pt idx="12">
                  <c:v>2916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29600"/>
        <c:axId val="233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2034</c:v>
                </c:pt>
                <c:pt idx="2">
                  <c:v>#N/A</c:v>
                </c:pt>
                <c:pt idx="3">
                  <c:v>#N/A</c:v>
                </c:pt>
                <c:pt idx="4">
                  <c:v>1663</c:v>
                </c:pt>
                <c:pt idx="5">
                  <c:v>#N/A</c:v>
                </c:pt>
                <c:pt idx="6">
                  <c:v>#N/A</c:v>
                </c:pt>
                <c:pt idx="7">
                  <c:v>1220</c:v>
                </c:pt>
                <c:pt idx="8">
                  <c:v>#N/A</c:v>
                </c:pt>
                <c:pt idx="9">
                  <c:v>#N/A</c:v>
                </c:pt>
                <c:pt idx="10">
                  <c:v>912</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29600"/>
        <c:axId val="2335872"/>
      </c:lineChart>
      <c:catAx>
        <c:axId val="23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5872"/>
        <c:crosses val="autoZero"/>
        <c:auto val="1"/>
        <c:lblAlgn val="ctr"/>
        <c:lblOffset val="100"/>
        <c:tickLblSkip val="1"/>
        <c:tickMarkSkip val="1"/>
        <c:noMultiLvlLbl val="0"/>
      </c:catAx>
      <c:valAx>
        <c:axId val="233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28564</c:v>
                </c:pt>
                <c:pt idx="5">
                  <c:v>28726</c:v>
                </c:pt>
                <c:pt idx="8">
                  <c:v>29270</c:v>
                </c:pt>
                <c:pt idx="11">
                  <c:v>29478</c:v>
                </c:pt>
                <c:pt idx="14">
                  <c:v>28901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6846</c:v>
                </c:pt>
                <c:pt idx="5">
                  <c:v>6185</c:v>
                </c:pt>
                <c:pt idx="8">
                  <c:v>6157</c:v>
                </c:pt>
                <c:pt idx="11">
                  <c:v>6121</c:v>
                </c:pt>
                <c:pt idx="14">
                  <c:v>6252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6430</c:v>
                </c:pt>
                <c:pt idx="5">
                  <c:v>6291</c:v>
                </c:pt>
                <c:pt idx="8">
                  <c:v>6416</c:v>
                </c:pt>
                <c:pt idx="11">
                  <c:v>5114</c:v>
                </c:pt>
                <c:pt idx="14">
                  <c:v>7514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905</c:v>
                </c:pt>
                <c:pt idx="3">
                  <c:v>932</c:v>
                </c:pt>
                <c:pt idx="6">
                  <c:v>437</c:v>
                </c:pt>
                <c:pt idx="9">
                  <c:v>162</c:v>
                </c:pt>
                <c:pt idx="12">
                  <c:v>24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9321</c:v>
                </c:pt>
                <c:pt idx="3">
                  <c:v>8757</c:v>
                </c:pt>
                <c:pt idx="6">
                  <c:v>8087</c:v>
                </c:pt>
                <c:pt idx="9">
                  <c:v>7274</c:v>
                </c:pt>
                <c:pt idx="12">
                  <c:v>7245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c:v>
                </c:pt>
                <c:pt idx="3">
                  <c:v>70</c:v>
                </c:pt>
                <c:pt idx="6">
                  <c:v>68</c:v>
                </c:pt>
                <c:pt idx="9">
                  <c:v>62</c:v>
                </c:pt>
                <c:pt idx="12">
                  <c:v>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7960</c:v>
                </c:pt>
                <c:pt idx="3">
                  <c:v>7565</c:v>
                </c:pt>
                <c:pt idx="6">
                  <c:v>7372</c:v>
                </c:pt>
                <c:pt idx="9">
                  <c:v>7110</c:v>
                </c:pt>
                <c:pt idx="12">
                  <c:v>6863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2498</c:v>
                </c:pt>
                <c:pt idx="3">
                  <c:v>1339</c:v>
                </c:pt>
                <c:pt idx="6">
                  <c:v>1124</c:v>
                </c:pt>
                <c:pt idx="9">
                  <c:v>1127</c:v>
                </c:pt>
                <c:pt idx="12">
                  <c:v>1029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30998</c:v>
                </c:pt>
                <c:pt idx="3">
                  <c:v>30594</c:v>
                </c:pt>
                <c:pt idx="6">
                  <c:v>30239</c:v>
                </c:pt>
                <c:pt idx="9">
                  <c:v>31066</c:v>
                </c:pt>
                <c:pt idx="12">
                  <c:v>31715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725312"/>
        <c:axId val="12215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9917</c:v>
                </c:pt>
                <c:pt idx="2">
                  <c:v>#N/A</c:v>
                </c:pt>
                <c:pt idx="3">
                  <c:v>#N/A</c:v>
                </c:pt>
                <c:pt idx="4">
                  <c:v>8054</c:v>
                </c:pt>
                <c:pt idx="5">
                  <c:v>#N/A</c:v>
                </c:pt>
                <c:pt idx="6">
                  <c:v>#N/A</c:v>
                </c:pt>
                <c:pt idx="7">
                  <c:v>5484</c:v>
                </c:pt>
                <c:pt idx="8">
                  <c:v>#N/A</c:v>
                </c:pt>
                <c:pt idx="9">
                  <c:v>#N/A</c:v>
                </c:pt>
                <c:pt idx="10">
                  <c:v>6087</c:v>
                </c:pt>
                <c:pt idx="11">
                  <c:v>#N/A</c:v>
                </c:pt>
                <c:pt idx="12">
                  <c:v>#N/A</c:v>
                </c:pt>
                <c:pt idx="13">
                  <c:v>4262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725312"/>
        <c:axId val="122159488"/>
      </c:lineChart>
      <c:catAx>
        <c:axId val="1257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59488"/>
        <c:crosses val="autoZero"/>
        <c:auto val="1"/>
        <c:lblAlgn val="ctr"/>
        <c:lblOffset val="100"/>
        <c:tickLblSkip val="1"/>
        <c:tickMarkSkip val="1"/>
        <c:noMultiLvlLbl val="0"/>
      </c:catAx>
      <c:valAx>
        <c:axId val="1221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0597632"/>
        <c:axId val="130599552"/>
      </c:scatterChart>
      <c:valAx>
        <c:axId val="130597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599552"/>
        <c:crosses val="autoZero"/>
        <c:crossBetween val="midCat"/>
      </c:valAx>
      <c:valAx>
        <c:axId val="130599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59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741266951754152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8.6999999999999993</c:v>
                </c:pt>
                <c:pt idx="2">
                  <c:v>7</c:v>
                </c:pt>
                <c:pt idx="3">
                  <c:v>5.3</c:v>
                </c:pt>
                <c:pt idx="4">
                  <c:v>4.0999999999999996</c:v>
                </c:pt>
              </c:numCache>
            </c:numRef>
          </c:xVal>
          <c:yVal>
            <c:numRef>
              <c:f>公会計指標分析・財政指標組合せ分析表!$K$73:$O$73</c:f>
              <c:numCache>
                <c:formatCode>#,##0.0;"▲ "#,##0.0</c:formatCode>
                <c:ptCount val="5"/>
                <c:pt idx="0">
                  <c:v>42.7</c:v>
                </c:pt>
                <c:pt idx="1">
                  <c:v>34</c:v>
                </c:pt>
                <c:pt idx="2">
                  <c:v>23.6</c:v>
                </c:pt>
                <c:pt idx="3">
                  <c:v>25.5</c:v>
                </c:pt>
                <c:pt idx="4">
                  <c:v>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366965757187328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9815296"/>
        <c:axId val="129817216"/>
      </c:scatterChart>
      <c:valAx>
        <c:axId val="129815296"/>
        <c:scaling>
          <c:orientation val="minMax"/>
          <c:max val="11.5"/>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817216"/>
        <c:crosses val="autoZero"/>
        <c:crossBetween val="midCat"/>
      </c:valAx>
      <c:valAx>
        <c:axId val="129817216"/>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15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実質公債比率は、近年の市債借入の抑制による公債費の減少や公営企業会計等の元利償還金に対する繰入金の減少により、ここ数年改善を続けている。</a:t>
          </a:r>
        </a:p>
        <a:p>
          <a:r>
            <a:rPr kumimoji="1" lang="ja-JP" altLang="en-US" sz="1400">
              <a:latin typeface="ＭＳ ゴシック" pitchFamily="49" charset="-128"/>
              <a:ea typeface="ＭＳ ゴシック" pitchFamily="49" charset="-128"/>
            </a:rPr>
            <a:t>　しかし、今後は政策的な大型事業に伴う市債発行の増加が見込まれることから、引き続き適正な市債管理に努めていく。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将来負担比率は、その分子である将来負担額のうち大きな割合を占める一般会計等の市債残高の減少や職員削減による退職手当負担見込額の減少などにより、改善が続いている。</a:t>
          </a:r>
        </a:p>
        <a:p>
          <a:r>
            <a:rPr kumimoji="1" lang="ja-JP" altLang="en-US" sz="1400">
              <a:latin typeface="ＭＳ ゴシック" pitchFamily="49" charset="-128"/>
              <a:ea typeface="ＭＳ ゴシック" pitchFamily="49" charset="-128"/>
            </a:rPr>
            <a:t>　しかし、今後は、実質公債比率と同様に、政策的な大型事業の実施に伴う市債発行額の増加や基金の取り崩しなどによる充当可能財源等の減少が見込まれることから、引き続き将来負担を意識した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a:t>
          </a:r>
          <a:r>
            <a:rPr kumimoji="1" lang="ja-JP" altLang="en-US" sz="1300">
              <a:solidFill>
                <a:sysClr val="windowText" lastClr="000000"/>
              </a:solidFill>
              <a:latin typeface="ＭＳ Ｐゴシック"/>
            </a:rPr>
            <a:t>円高等による法人市民税の減収等により市税全体はやや減少し、地方消費税交付金も減少したが、数値はほぼ横ばいを維持し、全国、県、類似団体の各平均値を上回っている。</a:t>
          </a:r>
        </a:p>
        <a:p>
          <a:r>
            <a:rPr kumimoji="1" lang="ja-JP" altLang="en-US" sz="1300">
              <a:solidFill>
                <a:sysClr val="windowText" lastClr="000000"/>
              </a:solidFill>
              <a:latin typeface="ＭＳ Ｐゴシック"/>
            </a:rPr>
            <a:t>　今後も、引き続き事務の合理化や定員管理の適正化など歳出の抑制を図るとともに、税収の徴収率を維持し、安定した財政基盤の強化に努めていく。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70" name="直線コネクタ 69"/>
        <xdr:cNvCxnSpPr/>
      </xdr:nvCxnSpPr>
      <xdr:spPr>
        <a:xfrm flipV="1">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127000</xdr:rowOff>
    </xdr:to>
    <xdr:cxnSp macro="">
      <xdr:nvCxnSpPr>
        <xdr:cNvPr id="73" name="直線コネクタ 72"/>
        <xdr:cNvCxnSpPr/>
      </xdr:nvCxnSpPr>
      <xdr:spPr>
        <a:xfrm flipV="1">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7" name="円/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おいて、歳出は扶助費が増加したが、人件費や公債費の減少により、若干の増加となり、歳入は市税、地方消費税交付金、普通交付税等が減少したことから、数値は、前年度より若干の悪化となったが、全国、県、類似団体内の各平均値以下が続いている。</a:t>
          </a:r>
        </a:p>
        <a:p>
          <a:r>
            <a:rPr kumimoji="1" lang="ja-JP" altLang="en-US" sz="1300">
              <a:solidFill>
                <a:sysClr val="windowText" lastClr="000000"/>
              </a:solidFill>
              <a:latin typeface="ＭＳ Ｐゴシック"/>
            </a:rPr>
            <a:t>　今後も、扶助費、補助費等は依然として増加することが想定されるため、引き続き行財政改革への取り組みとして物件費などの経常的経費の抑制と市債発行の適正化に努めていく。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66040</xdr:rowOff>
    </xdr:to>
    <xdr:cxnSp macro="">
      <xdr:nvCxnSpPr>
        <xdr:cNvPr id="131" name="直線コネクタ 130"/>
        <xdr:cNvCxnSpPr/>
      </xdr:nvCxnSpPr>
      <xdr:spPr>
        <a:xfrm>
          <a:off x="4114800" y="106743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44450</xdr:rowOff>
    </xdr:to>
    <xdr:cxnSp macro="">
      <xdr:nvCxnSpPr>
        <xdr:cNvPr id="134" name="直線コネクタ 133"/>
        <xdr:cNvCxnSpPr/>
      </xdr:nvCxnSpPr>
      <xdr:spPr>
        <a:xfrm>
          <a:off x="3225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160274</xdr:rowOff>
    </xdr:to>
    <xdr:cxnSp macro="">
      <xdr:nvCxnSpPr>
        <xdr:cNvPr id="137" name="直線コネクタ 136"/>
        <xdr:cNvCxnSpPr/>
      </xdr:nvCxnSpPr>
      <xdr:spPr>
        <a:xfrm flipV="1">
          <a:off x="2336800" y="106743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62</xdr:row>
      <xdr:rowOff>160274</xdr:rowOff>
    </xdr:to>
    <xdr:cxnSp macro="">
      <xdr:nvCxnSpPr>
        <xdr:cNvPr id="140" name="直線コネクタ 139"/>
        <xdr:cNvCxnSpPr/>
      </xdr:nvCxnSpPr>
      <xdr:spPr>
        <a:xfrm>
          <a:off x="1447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4" name="テキスト ボックス 143"/>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2" name="円/楕円 151"/>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3" name="テキスト ボックス 152"/>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6" name="円/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8" name="円/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当市の定員管理適正化基本方針に基づく職員数の管理、行政改革大綱等に基づく物件費等の抑制により、全国、県、類似団体内の各平均値を下回っている。</a:t>
          </a:r>
        </a:p>
        <a:p>
          <a:r>
            <a:rPr kumimoji="1" lang="ja-JP" altLang="en-US" sz="1300">
              <a:solidFill>
                <a:sysClr val="windowText" lastClr="000000"/>
              </a:solidFill>
              <a:latin typeface="ＭＳ Ｐゴシック"/>
            </a:rPr>
            <a:t>　しかし、今後は公共施設の老朽化対策として実施する改修工事や権限移譲による業務量の増加が見込まれることから、引き続き事務事業の合理化や人件費の適正化に努めていく。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127290</xdr:rowOff>
    </xdr:from>
    <xdr:to>
      <xdr:col>7</xdr:col>
      <xdr:colOff>152400</xdr:colOff>
      <xdr:row>82</xdr:row>
      <xdr:rowOff>152454</xdr:rowOff>
    </xdr:to>
    <xdr:cxnSp macro="">
      <xdr:nvCxnSpPr>
        <xdr:cNvPr id="196" name="直線コネクタ 195"/>
        <xdr:cNvCxnSpPr/>
      </xdr:nvCxnSpPr>
      <xdr:spPr>
        <a:xfrm>
          <a:off x="4114800" y="14186190"/>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127290</xdr:rowOff>
    </xdr:from>
    <xdr:to>
      <xdr:col>6</xdr:col>
      <xdr:colOff>0</xdr:colOff>
      <xdr:row>82</xdr:row>
      <xdr:rowOff>140112</xdr:rowOff>
    </xdr:to>
    <xdr:cxnSp macro="">
      <xdr:nvCxnSpPr>
        <xdr:cNvPr id="199" name="直線コネクタ 198"/>
        <xdr:cNvCxnSpPr/>
      </xdr:nvCxnSpPr>
      <xdr:spPr>
        <a:xfrm flipV="1">
          <a:off x="3225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109381</xdr:rowOff>
    </xdr:from>
    <xdr:to>
      <xdr:col>4</xdr:col>
      <xdr:colOff>482600</xdr:colOff>
      <xdr:row>82</xdr:row>
      <xdr:rowOff>140112</xdr:rowOff>
    </xdr:to>
    <xdr:cxnSp macro="">
      <xdr:nvCxnSpPr>
        <xdr:cNvPr id="202" name="直線コネクタ 201"/>
        <xdr:cNvCxnSpPr/>
      </xdr:nvCxnSpPr>
      <xdr:spPr>
        <a:xfrm>
          <a:off x="2336800" y="14168281"/>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135231</xdr:rowOff>
    </xdr:from>
    <xdr:ext cx="762000" cy="259045"/>
    <xdr:sp macro="" textlink="">
      <xdr:nvSpPr>
        <xdr:cNvPr id="204" name="テキスト ボックス 203"/>
        <xdr:cNvSpPr txBox="1"/>
      </xdr:nvSpPr>
      <xdr:spPr>
        <a:xfrm>
          <a:off x="2844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89371</xdr:rowOff>
    </xdr:from>
    <xdr:to>
      <xdr:col>3</xdr:col>
      <xdr:colOff>279400</xdr:colOff>
      <xdr:row>82</xdr:row>
      <xdr:rowOff>109381</xdr:rowOff>
    </xdr:to>
    <xdr:cxnSp macro="">
      <xdr:nvCxnSpPr>
        <xdr:cNvPr id="205" name="直線コネクタ 204"/>
        <xdr:cNvCxnSpPr/>
      </xdr:nvCxnSpPr>
      <xdr:spPr>
        <a:xfrm>
          <a:off x="1447800" y="14148271"/>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79319</xdr:rowOff>
    </xdr:from>
    <xdr:ext cx="762000" cy="259045"/>
    <xdr:sp macro="" textlink="">
      <xdr:nvSpPr>
        <xdr:cNvPr id="207" name="テキスト ボックス 206"/>
        <xdr:cNvSpPr txBox="1"/>
      </xdr:nvSpPr>
      <xdr:spPr>
        <a:xfrm>
          <a:off x="1955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101654</xdr:rowOff>
    </xdr:from>
    <xdr:to>
      <xdr:col>7</xdr:col>
      <xdr:colOff>203200</xdr:colOff>
      <xdr:row>83</xdr:row>
      <xdr:rowOff>31804</xdr:rowOff>
    </xdr:to>
    <xdr:sp macro="" textlink="">
      <xdr:nvSpPr>
        <xdr:cNvPr id="215" name="円/楕円 214"/>
        <xdr:cNvSpPr/>
      </xdr:nvSpPr>
      <xdr:spPr>
        <a:xfrm>
          <a:off x="49022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118181</xdr:rowOff>
    </xdr:from>
    <xdr:ext cx="762000" cy="259045"/>
    <xdr:sp macro="" textlink="">
      <xdr:nvSpPr>
        <xdr:cNvPr id="216" name="人件費・物件費等の状況該当値テキスト"/>
        <xdr:cNvSpPr txBox="1"/>
      </xdr:nvSpPr>
      <xdr:spPr>
        <a:xfrm>
          <a:off x="5041900" y="1400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76490</xdr:rowOff>
    </xdr:from>
    <xdr:to>
      <xdr:col>6</xdr:col>
      <xdr:colOff>50800</xdr:colOff>
      <xdr:row>83</xdr:row>
      <xdr:rowOff>6640</xdr:rowOff>
    </xdr:to>
    <xdr:sp macro="" textlink="">
      <xdr:nvSpPr>
        <xdr:cNvPr id="217" name="円/楕円 216"/>
        <xdr:cNvSpPr/>
      </xdr:nvSpPr>
      <xdr:spPr>
        <a:xfrm>
          <a:off x="4064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16817</xdr:rowOff>
    </xdr:from>
    <xdr:ext cx="736600" cy="259045"/>
    <xdr:sp macro="" textlink="">
      <xdr:nvSpPr>
        <xdr:cNvPr id="218" name="テキスト ボックス 217"/>
        <xdr:cNvSpPr txBox="1"/>
      </xdr:nvSpPr>
      <xdr:spPr>
        <a:xfrm>
          <a:off x="3733800" y="1390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89312</xdr:rowOff>
    </xdr:from>
    <xdr:to>
      <xdr:col>4</xdr:col>
      <xdr:colOff>533400</xdr:colOff>
      <xdr:row>83</xdr:row>
      <xdr:rowOff>19462</xdr:rowOff>
    </xdr:to>
    <xdr:sp macro="" textlink="">
      <xdr:nvSpPr>
        <xdr:cNvPr id="219" name="円/楕円 218"/>
        <xdr:cNvSpPr/>
      </xdr:nvSpPr>
      <xdr:spPr>
        <a:xfrm>
          <a:off x="3175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29639</xdr:rowOff>
    </xdr:from>
    <xdr:ext cx="762000" cy="259045"/>
    <xdr:sp macro="" textlink="">
      <xdr:nvSpPr>
        <xdr:cNvPr id="220" name="テキスト ボックス 219"/>
        <xdr:cNvSpPr txBox="1"/>
      </xdr:nvSpPr>
      <xdr:spPr>
        <a:xfrm>
          <a:off x="2844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58581</xdr:rowOff>
    </xdr:from>
    <xdr:to>
      <xdr:col>3</xdr:col>
      <xdr:colOff>330200</xdr:colOff>
      <xdr:row>82</xdr:row>
      <xdr:rowOff>160181</xdr:rowOff>
    </xdr:to>
    <xdr:sp macro="" textlink="">
      <xdr:nvSpPr>
        <xdr:cNvPr id="221" name="円/楕円 220"/>
        <xdr:cNvSpPr/>
      </xdr:nvSpPr>
      <xdr:spPr>
        <a:xfrm>
          <a:off x="22860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170358</xdr:rowOff>
    </xdr:from>
    <xdr:ext cx="762000" cy="259045"/>
    <xdr:sp macro="" textlink="">
      <xdr:nvSpPr>
        <xdr:cNvPr id="222" name="テキスト ボックス 221"/>
        <xdr:cNvSpPr txBox="1"/>
      </xdr:nvSpPr>
      <xdr:spPr>
        <a:xfrm>
          <a:off x="1955800" y="138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38571</xdr:rowOff>
    </xdr:from>
    <xdr:to>
      <xdr:col>2</xdr:col>
      <xdr:colOff>127000</xdr:colOff>
      <xdr:row>82</xdr:row>
      <xdr:rowOff>140171</xdr:rowOff>
    </xdr:to>
    <xdr:sp macro="" textlink="">
      <xdr:nvSpPr>
        <xdr:cNvPr id="223" name="円/楕円 222"/>
        <xdr:cNvSpPr/>
      </xdr:nvSpPr>
      <xdr:spPr>
        <a:xfrm>
          <a:off x="1397000" y="140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150348</xdr:rowOff>
    </xdr:from>
    <xdr:ext cx="762000" cy="259045"/>
    <xdr:sp macro="" textlink="">
      <xdr:nvSpPr>
        <xdr:cNvPr id="224" name="テキスト ボックス 223"/>
        <xdr:cNvSpPr txBox="1"/>
      </xdr:nvSpPr>
      <xdr:spPr>
        <a:xfrm>
          <a:off x="1066800" y="1386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当市は、初任給を国よりも高く設定していることなどにより、全国、県、類似団体内の各平均を上回っている。</a:t>
          </a:r>
        </a:p>
        <a:p>
          <a:r>
            <a:rPr kumimoji="1" lang="ja-JP" altLang="en-US" sz="1300">
              <a:solidFill>
                <a:sysClr val="windowText" lastClr="000000"/>
              </a:solidFill>
              <a:latin typeface="ＭＳ Ｐゴシック"/>
            </a:rPr>
            <a:t>　特に平成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年度は、国家公務員の時限的（</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年間）な給与削減措置の影響により数値は高値となった。</a:t>
          </a:r>
        </a:p>
        <a:p>
          <a:r>
            <a:rPr kumimoji="1" lang="ja-JP" altLang="en-US" sz="1300">
              <a:solidFill>
                <a:sysClr val="windowText" lastClr="000000"/>
              </a:solidFill>
              <a:latin typeface="ＭＳ Ｐゴシック"/>
            </a:rPr>
            <a:t>　　今後も、引き続き地域の民間企業の平均給与及び近隣市の状況を踏まえ、定員管理の適正化とともに給与の適正化に努めていく。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58" name="直線コネクタ 257"/>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162984</xdr:rowOff>
    </xdr:to>
    <xdr:cxnSp macro="">
      <xdr:nvCxnSpPr>
        <xdr:cNvPr id="261" name="直線コネクタ 260"/>
        <xdr:cNvCxnSpPr/>
      </xdr:nvCxnSpPr>
      <xdr:spPr>
        <a:xfrm>
          <a:off x="15290800" y="144575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55739</xdr:rowOff>
    </xdr:from>
    <xdr:to>
      <xdr:col>22</xdr:col>
      <xdr:colOff>203200</xdr:colOff>
      <xdr:row>84</xdr:row>
      <xdr:rowOff>109361</xdr:rowOff>
    </xdr:to>
    <xdr:cxnSp macro="">
      <xdr:nvCxnSpPr>
        <xdr:cNvPr id="264" name="直線コネクタ 263"/>
        <xdr:cNvCxnSpPr/>
      </xdr:nvCxnSpPr>
      <xdr:spPr>
        <a:xfrm flipV="1">
          <a:off x="14401800" y="1445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5" name="フローチャート : 判断 26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6" name="テキスト ボックス 26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109361</xdr:rowOff>
    </xdr:from>
    <xdr:to>
      <xdr:col>21</xdr:col>
      <xdr:colOff>0</xdr:colOff>
      <xdr:row>90</xdr:row>
      <xdr:rowOff>5645</xdr:rowOff>
    </xdr:to>
    <xdr:cxnSp macro="">
      <xdr:nvCxnSpPr>
        <xdr:cNvPr id="267" name="直線コネクタ 266"/>
        <xdr:cNvCxnSpPr/>
      </xdr:nvCxnSpPr>
      <xdr:spPr>
        <a:xfrm flipV="1">
          <a:off x="13512800" y="14511161"/>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70" name="フローチャート : 判断 269"/>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71" name="テキスト ボックス 270"/>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7" name="円/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8"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9" name="円/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0" name="テキスト ボックス 27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81" name="円/楕円 280"/>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2" name="テキスト ボックス 28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58561</xdr:rowOff>
    </xdr:from>
    <xdr:to>
      <xdr:col>21</xdr:col>
      <xdr:colOff>50800</xdr:colOff>
      <xdr:row>84</xdr:row>
      <xdr:rowOff>160161</xdr:rowOff>
    </xdr:to>
    <xdr:sp macro="" textlink="">
      <xdr:nvSpPr>
        <xdr:cNvPr id="283" name="円/楕円 282"/>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144938</xdr:rowOff>
    </xdr:from>
    <xdr:ext cx="762000" cy="259045"/>
    <xdr:sp macro="" textlink="">
      <xdr:nvSpPr>
        <xdr:cNvPr id="284" name="テキスト ボックス 283"/>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5" name="円/楕円 284"/>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6" name="テキスト ボックス 285"/>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事務事業の見直しを含めた合理化に基づく定員管理の適正化の推進により、全国、県の各平均値を下回る数値となっている。</a:t>
          </a:r>
        </a:p>
        <a:p>
          <a:r>
            <a:rPr kumimoji="1" lang="ja-JP" altLang="en-US" sz="1300">
              <a:solidFill>
                <a:sysClr val="windowText" lastClr="000000"/>
              </a:solidFill>
              <a:latin typeface="ＭＳ Ｐゴシック"/>
            </a:rPr>
            <a:t>　今後は、権限委譲による業務量の増加が見込まれるが、定員管理の基本方針に基づき、適正管理に努める。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61341</xdr:rowOff>
    </xdr:from>
    <xdr:to>
      <xdr:col>24</xdr:col>
      <xdr:colOff>558800</xdr:colOff>
      <xdr:row>62</xdr:row>
      <xdr:rowOff>68580</xdr:rowOff>
    </xdr:to>
    <xdr:cxnSp macro="">
      <xdr:nvCxnSpPr>
        <xdr:cNvPr id="319" name="直線コネクタ 318"/>
        <xdr:cNvCxnSpPr/>
      </xdr:nvCxnSpPr>
      <xdr:spPr>
        <a:xfrm>
          <a:off x="16179800" y="1069124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51689</xdr:rowOff>
    </xdr:from>
    <xdr:to>
      <xdr:col>23</xdr:col>
      <xdr:colOff>406400</xdr:colOff>
      <xdr:row>62</xdr:row>
      <xdr:rowOff>61341</xdr:rowOff>
    </xdr:to>
    <xdr:cxnSp macro="">
      <xdr:nvCxnSpPr>
        <xdr:cNvPr id="322" name="直線コネクタ 321"/>
        <xdr:cNvCxnSpPr/>
      </xdr:nvCxnSpPr>
      <xdr:spPr>
        <a:xfrm>
          <a:off x="15290800" y="1068158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51689</xdr:rowOff>
    </xdr:from>
    <xdr:to>
      <xdr:col>22</xdr:col>
      <xdr:colOff>203200</xdr:colOff>
      <xdr:row>62</xdr:row>
      <xdr:rowOff>51689</xdr:rowOff>
    </xdr:to>
    <xdr:cxnSp macro="">
      <xdr:nvCxnSpPr>
        <xdr:cNvPr id="325" name="直線コネクタ 324"/>
        <xdr:cNvCxnSpPr/>
      </xdr:nvCxnSpPr>
      <xdr:spPr>
        <a:xfrm>
          <a:off x="14401800" y="10681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6" name="フローチャート : 判断 325"/>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166895</xdr:rowOff>
    </xdr:from>
    <xdr:ext cx="762000" cy="259045"/>
    <xdr:sp macro="" textlink="">
      <xdr:nvSpPr>
        <xdr:cNvPr id="327" name="テキスト ボックス 326"/>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42037</xdr:rowOff>
    </xdr:from>
    <xdr:to>
      <xdr:col>21</xdr:col>
      <xdr:colOff>0</xdr:colOff>
      <xdr:row>62</xdr:row>
      <xdr:rowOff>51689</xdr:rowOff>
    </xdr:to>
    <xdr:cxnSp macro="">
      <xdr:nvCxnSpPr>
        <xdr:cNvPr id="328" name="直線コネクタ 327"/>
        <xdr:cNvCxnSpPr/>
      </xdr:nvCxnSpPr>
      <xdr:spPr>
        <a:xfrm>
          <a:off x="13512800" y="1067193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9" name="フローチャート : 判断 328"/>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30" name="テキスト ボックス 32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1" name="フローチャート : 判断 330"/>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169308</xdr:rowOff>
    </xdr:from>
    <xdr:ext cx="762000" cy="259045"/>
    <xdr:sp macro="" textlink="">
      <xdr:nvSpPr>
        <xdr:cNvPr id="332" name="テキスト ボックス 331"/>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8" name="円/楕円 337"/>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9"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10541</xdr:rowOff>
    </xdr:from>
    <xdr:to>
      <xdr:col>23</xdr:col>
      <xdr:colOff>457200</xdr:colOff>
      <xdr:row>62</xdr:row>
      <xdr:rowOff>112141</xdr:rowOff>
    </xdr:to>
    <xdr:sp macro="" textlink="">
      <xdr:nvSpPr>
        <xdr:cNvPr id="340" name="円/楕円 339"/>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96918</xdr:rowOff>
    </xdr:from>
    <xdr:ext cx="736600" cy="259045"/>
    <xdr:sp macro="" textlink="">
      <xdr:nvSpPr>
        <xdr:cNvPr id="341" name="テキスト ボックス 340"/>
        <xdr:cNvSpPr txBox="1"/>
      </xdr:nvSpPr>
      <xdr:spPr>
        <a:xfrm>
          <a:off x="15798800" y="1072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889</xdr:rowOff>
    </xdr:from>
    <xdr:to>
      <xdr:col>22</xdr:col>
      <xdr:colOff>254000</xdr:colOff>
      <xdr:row>62</xdr:row>
      <xdr:rowOff>102489</xdr:rowOff>
    </xdr:to>
    <xdr:sp macro="" textlink="">
      <xdr:nvSpPr>
        <xdr:cNvPr id="342" name="円/楕円 341"/>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43" name="テキスト ボックス 342"/>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889</xdr:rowOff>
    </xdr:from>
    <xdr:to>
      <xdr:col>21</xdr:col>
      <xdr:colOff>50800</xdr:colOff>
      <xdr:row>62</xdr:row>
      <xdr:rowOff>102489</xdr:rowOff>
    </xdr:to>
    <xdr:sp macro="" textlink="">
      <xdr:nvSpPr>
        <xdr:cNvPr id="344" name="円/楕円 343"/>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112666</xdr:rowOff>
    </xdr:from>
    <xdr:ext cx="762000" cy="259045"/>
    <xdr:sp macro="" textlink="">
      <xdr:nvSpPr>
        <xdr:cNvPr id="345" name="テキスト ボックス 344"/>
        <xdr:cNvSpPr txBox="1"/>
      </xdr:nvSpPr>
      <xdr:spPr>
        <a:xfrm>
          <a:off x="14020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162687</xdr:rowOff>
    </xdr:from>
    <xdr:to>
      <xdr:col>19</xdr:col>
      <xdr:colOff>533400</xdr:colOff>
      <xdr:row>62</xdr:row>
      <xdr:rowOff>92837</xdr:rowOff>
    </xdr:to>
    <xdr:sp macro="" textlink="">
      <xdr:nvSpPr>
        <xdr:cNvPr id="346" name="円/楕円 345"/>
        <xdr:cNvSpPr/>
      </xdr:nvSpPr>
      <xdr:spPr>
        <a:xfrm>
          <a:off x="13462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103014</xdr:rowOff>
    </xdr:from>
    <xdr:ext cx="762000" cy="259045"/>
    <xdr:sp macro="" textlink="">
      <xdr:nvSpPr>
        <xdr:cNvPr id="347" name="テキスト ボックス 346"/>
        <xdr:cNvSpPr txBox="1"/>
      </xdr:nvSpPr>
      <xdr:spPr>
        <a:xfrm>
          <a:off x="13131800" y="103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これまで取り組んできた市債発行の抑制などにより全国、県、類似団体内の各平均値を下回るとともに、その数値はここ数年改善を続けている。</a:t>
          </a:r>
        </a:p>
        <a:p>
          <a:r>
            <a:rPr kumimoji="1" lang="ja-JP" altLang="en-US" sz="1300">
              <a:solidFill>
                <a:sysClr val="windowText" lastClr="000000"/>
              </a:solidFill>
              <a:latin typeface="ＭＳ Ｐゴシック"/>
            </a:rPr>
            <a:t>　しかし、今後は、大型事業の本格化、公共施設の老朽化に伴う改修のための市債発行に伴い、市債償還額の増加が想定されるため、地方公営企業会計を含めた市全体の適正な市債管理に努め、この比率の維持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86106</xdr:rowOff>
    </xdr:to>
    <xdr:cxnSp macro="">
      <xdr:nvCxnSpPr>
        <xdr:cNvPr id="379" name="直線コネクタ 378"/>
        <xdr:cNvCxnSpPr/>
      </xdr:nvCxnSpPr>
      <xdr:spPr>
        <a:xfrm flipV="1">
          <a:off x="16179800" y="665683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40</xdr:row>
      <xdr:rowOff>78740</xdr:rowOff>
    </xdr:to>
    <xdr:cxnSp macro="">
      <xdr:nvCxnSpPr>
        <xdr:cNvPr id="382" name="直線コネクタ 381"/>
        <xdr:cNvCxnSpPr/>
      </xdr:nvCxnSpPr>
      <xdr:spPr>
        <a:xfrm flipV="1">
          <a:off x="15290800" y="677265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71374</xdr:rowOff>
    </xdr:to>
    <xdr:cxnSp macro="">
      <xdr:nvCxnSpPr>
        <xdr:cNvPr id="385" name="直線コネクタ 384"/>
        <xdr:cNvCxnSpPr/>
      </xdr:nvCxnSpPr>
      <xdr:spPr>
        <a:xfrm flipV="1">
          <a:off x="14401800" y="69367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6" name="フローチャート : 判断 385"/>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7" name="テキスト ボックス 38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42</xdr:row>
      <xdr:rowOff>35052</xdr:rowOff>
    </xdr:to>
    <xdr:cxnSp macro="">
      <xdr:nvCxnSpPr>
        <xdr:cNvPr id="388" name="直線コネクタ 387"/>
        <xdr:cNvCxnSpPr/>
      </xdr:nvCxnSpPr>
      <xdr:spPr>
        <a:xfrm flipV="1">
          <a:off x="13512800" y="710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9" name="フローチャート : 判断 388"/>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90" name="テキスト ボックス 389"/>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398" name="円/楕円 397"/>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399"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4" name="円/楕円 403"/>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5" name="テキスト ボックス 404"/>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6" name="円/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7" name="テキスト ボックス 40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これまで取り組んできた市債発行の抑制や、合併に伴う標準財政規模の増加等により、数値はここ数年改善を続けてきたが、平成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年度は、学校給食センター建替等の大型事業の本格化に伴う市債発行により、数値は若干増加した。</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再び改善したが、今後も、大型事業、公共施設の老朽化に伴う改修工事に伴う市債発行も予定しているため、地方公営企業会計も含めた市全体の市債発行の適正化や債務負担の抑制に努め、将来負担額の軽減による持続可能な行財政運営を推進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115147</xdr:rowOff>
    </xdr:from>
    <xdr:to>
      <xdr:col>24</xdr:col>
      <xdr:colOff>558800</xdr:colOff>
      <xdr:row>15</xdr:row>
      <xdr:rowOff>4022</xdr:rowOff>
    </xdr:to>
    <xdr:cxnSp macro="">
      <xdr:nvCxnSpPr>
        <xdr:cNvPr id="441" name="直線コネクタ 440"/>
        <xdr:cNvCxnSpPr/>
      </xdr:nvCxnSpPr>
      <xdr:spPr>
        <a:xfrm flipV="1">
          <a:off x="16179800" y="251544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160189</xdr:rowOff>
    </xdr:from>
    <xdr:to>
      <xdr:col>23</xdr:col>
      <xdr:colOff>406400</xdr:colOff>
      <xdr:row>15</xdr:row>
      <xdr:rowOff>4022</xdr:rowOff>
    </xdr:to>
    <xdr:cxnSp macro="">
      <xdr:nvCxnSpPr>
        <xdr:cNvPr id="444" name="直線コネクタ 443"/>
        <xdr:cNvCxnSpPr/>
      </xdr:nvCxnSpPr>
      <xdr:spPr>
        <a:xfrm>
          <a:off x="15290800" y="256048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160189</xdr:rowOff>
    </xdr:from>
    <xdr:to>
      <xdr:col>22</xdr:col>
      <xdr:colOff>203200</xdr:colOff>
      <xdr:row>15</xdr:row>
      <xdr:rowOff>72390</xdr:rowOff>
    </xdr:to>
    <xdr:cxnSp macro="">
      <xdr:nvCxnSpPr>
        <xdr:cNvPr id="447" name="直線コネクタ 446"/>
        <xdr:cNvCxnSpPr/>
      </xdr:nvCxnSpPr>
      <xdr:spPr>
        <a:xfrm flipV="1">
          <a:off x="14401800" y="2560489"/>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48" name="フローチャート : 判断 447"/>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102337</xdr:rowOff>
    </xdr:from>
    <xdr:ext cx="762000" cy="259045"/>
    <xdr:sp macro="" textlink="">
      <xdr:nvSpPr>
        <xdr:cNvPr id="449" name="テキスト ボックス 448"/>
        <xdr:cNvSpPr txBox="1"/>
      </xdr:nvSpPr>
      <xdr:spPr>
        <a:xfrm>
          <a:off x="14909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72390</xdr:rowOff>
    </xdr:from>
    <xdr:to>
      <xdr:col>21</xdr:col>
      <xdr:colOff>0</xdr:colOff>
      <xdr:row>15</xdr:row>
      <xdr:rowOff>142367</xdr:rowOff>
    </xdr:to>
    <xdr:cxnSp macro="">
      <xdr:nvCxnSpPr>
        <xdr:cNvPr id="450" name="直線コネクタ 449"/>
        <xdr:cNvCxnSpPr/>
      </xdr:nvCxnSpPr>
      <xdr:spPr>
        <a:xfrm flipV="1">
          <a:off x="13512800" y="264414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87545</xdr:rowOff>
    </xdr:from>
    <xdr:to>
      <xdr:col>21</xdr:col>
      <xdr:colOff>50800</xdr:colOff>
      <xdr:row>16</xdr:row>
      <xdr:rowOff>17695</xdr:rowOff>
    </xdr:to>
    <xdr:sp macro="" textlink="">
      <xdr:nvSpPr>
        <xdr:cNvPr id="451" name="フローチャート : 判断 450"/>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2472</xdr:rowOff>
    </xdr:from>
    <xdr:ext cx="762000" cy="259045"/>
    <xdr:sp macro="" textlink="">
      <xdr:nvSpPr>
        <xdr:cNvPr id="452" name="テキスト ボックス 451"/>
        <xdr:cNvSpPr txBox="1"/>
      </xdr:nvSpPr>
      <xdr:spPr>
        <a:xfrm>
          <a:off x="14020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3" name="フローチャート : 判断 452"/>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108644</xdr:rowOff>
    </xdr:from>
    <xdr:ext cx="762000" cy="259045"/>
    <xdr:sp macro="" textlink="">
      <xdr:nvSpPr>
        <xdr:cNvPr id="454" name="テキスト ボックス 453"/>
        <xdr:cNvSpPr txBox="1"/>
      </xdr:nvSpPr>
      <xdr:spPr>
        <a:xfrm>
          <a:off x="13131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64347</xdr:rowOff>
    </xdr:from>
    <xdr:to>
      <xdr:col>24</xdr:col>
      <xdr:colOff>609600</xdr:colOff>
      <xdr:row>14</xdr:row>
      <xdr:rowOff>165947</xdr:rowOff>
    </xdr:to>
    <xdr:sp macro="" textlink="">
      <xdr:nvSpPr>
        <xdr:cNvPr id="460" name="円/楕円 459"/>
        <xdr:cNvSpPr/>
      </xdr:nvSpPr>
      <xdr:spPr>
        <a:xfrm>
          <a:off x="169672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36424</xdr:rowOff>
    </xdr:from>
    <xdr:ext cx="762000" cy="259045"/>
    <xdr:sp macro="" textlink="">
      <xdr:nvSpPr>
        <xdr:cNvPr id="461" name="将来負担の状況該当値テキスト"/>
        <xdr:cNvSpPr txBox="1"/>
      </xdr:nvSpPr>
      <xdr:spPr>
        <a:xfrm>
          <a:off x="17106900" y="24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124672</xdr:rowOff>
    </xdr:from>
    <xdr:to>
      <xdr:col>23</xdr:col>
      <xdr:colOff>457200</xdr:colOff>
      <xdr:row>15</xdr:row>
      <xdr:rowOff>54822</xdr:rowOff>
    </xdr:to>
    <xdr:sp macro="" textlink="">
      <xdr:nvSpPr>
        <xdr:cNvPr id="462" name="円/楕円 461"/>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39599</xdr:rowOff>
    </xdr:from>
    <xdr:ext cx="736600" cy="259045"/>
    <xdr:sp macro="" textlink="">
      <xdr:nvSpPr>
        <xdr:cNvPr id="463" name="テキスト ボックス 46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109389</xdr:rowOff>
    </xdr:from>
    <xdr:to>
      <xdr:col>22</xdr:col>
      <xdr:colOff>254000</xdr:colOff>
      <xdr:row>15</xdr:row>
      <xdr:rowOff>39539</xdr:rowOff>
    </xdr:to>
    <xdr:sp macro="" textlink="">
      <xdr:nvSpPr>
        <xdr:cNvPr id="464" name="円/楕円 463"/>
        <xdr:cNvSpPr/>
      </xdr:nvSpPr>
      <xdr:spPr>
        <a:xfrm>
          <a:off x="15240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49716</xdr:rowOff>
    </xdr:from>
    <xdr:ext cx="762000" cy="259045"/>
    <xdr:sp macro="" textlink="">
      <xdr:nvSpPr>
        <xdr:cNvPr id="465" name="テキスト ボックス 464"/>
        <xdr:cNvSpPr txBox="1"/>
      </xdr:nvSpPr>
      <xdr:spPr>
        <a:xfrm>
          <a:off x="14909800" y="227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21590</xdr:rowOff>
    </xdr:from>
    <xdr:to>
      <xdr:col>21</xdr:col>
      <xdr:colOff>50800</xdr:colOff>
      <xdr:row>15</xdr:row>
      <xdr:rowOff>123190</xdr:rowOff>
    </xdr:to>
    <xdr:sp macro="" textlink="">
      <xdr:nvSpPr>
        <xdr:cNvPr id="466" name="円/楕円 465"/>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133367</xdr:rowOff>
    </xdr:from>
    <xdr:ext cx="762000" cy="259045"/>
    <xdr:sp macro="" textlink="">
      <xdr:nvSpPr>
        <xdr:cNvPr id="467" name="テキスト ボックス 466"/>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91567</xdr:rowOff>
    </xdr:from>
    <xdr:to>
      <xdr:col>19</xdr:col>
      <xdr:colOff>533400</xdr:colOff>
      <xdr:row>16</xdr:row>
      <xdr:rowOff>21717</xdr:rowOff>
    </xdr:to>
    <xdr:sp macro="" textlink="">
      <xdr:nvSpPr>
        <xdr:cNvPr id="468" name="円/楕円 467"/>
        <xdr:cNvSpPr/>
      </xdr:nvSpPr>
      <xdr:spPr>
        <a:xfrm>
          <a:off x="13462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31894</xdr:rowOff>
    </xdr:from>
    <xdr:ext cx="762000" cy="259045"/>
    <xdr:sp macro="" textlink="">
      <xdr:nvSpPr>
        <xdr:cNvPr id="469" name="テキスト ボックス 468"/>
        <xdr:cNvSpPr txBox="1"/>
      </xdr:nvSpPr>
      <xdr:spPr>
        <a:xfrm>
          <a:off x="13131800" y="24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rPr>
            <a:t>　当市は、初任給を国よりも高く設定していることなどから全国、県、類似団体内の各平均と比較すると依然高い水準にある。</a:t>
          </a:r>
        </a:p>
        <a:p>
          <a:r>
            <a:rPr lang="ja-JP" altLang="en-US" sz="1300">
              <a:solidFill>
                <a:sysClr val="windowText" lastClr="000000"/>
              </a:solidFill>
              <a:effectLst/>
            </a:rPr>
            <a:t>　今後も、引き続き地域の民間企業の平均給与及び近隣市の状況を踏まえ、定員管理の適正化とともに給与の適正化に努めていく。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139700</xdr:rowOff>
    </xdr:from>
    <xdr:to>
      <xdr:col>7</xdr:col>
      <xdr:colOff>15875</xdr:colOff>
      <xdr:row>39</xdr:row>
      <xdr:rowOff>6350</xdr:rowOff>
    </xdr:to>
    <xdr:cxnSp macro="">
      <xdr:nvCxnSpPr>
        <xdr:cNvPr id="66" name="直線コネクタ 65"/>
        <xdr:cNvCxnSpPr/>
      </xdr:nvCxnSpPr>
      <xdr:spPr>
        <a:xfrm flipV="1">
          <a:off x="3987800" y="665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6350</xdr:rowOff>
    </xdr:to>
    <xdr:cxnSp macro="">
      <xdr:nvCxnSpPr>
        <xdr:cNvPr id="69" name="直線コネクタ 68"/>
        <xdr:cNvCxnSpPr/>
      </xdr:nvCxnSpPr>
      <xdr:spPr>
        <a:xfrm>
          <a:off x="3098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69850</xdr:rowOff>
    </xdr:to>
    <xdr:cxnSp macro="">
      <xdr:nvCxnSpPr>
        <xdr:cNvPr id="72" name="直線コネクタ 71"/>
        <xdr:cNvCxnSpPr/>
      </xdr:nvCxnSpPr>
      <xdr:spPr>
        <a:xfrm flipV="1">
          <a:off x="2209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67327</xdr:rowOff>
    </xdr:from>
    <xdr:ext cx="762000" cy="259045"/>
    <xdr:sp macro="" textlink="">
      <xdr:nvSpPr>
        <xdr:cNvPr id="74" name="テキスト ボックス 73"/>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82550</xdr:rowOff>
    </xdr:to>
    <xdr:cxnSp macro="">
      <xdr:nvCxnSpPr>
        <xdr:cNvPr id="75" name="直線コネクタ 74"/>
        <xdr:cNvCxnSpPr/>
      </xdr:nvCxnSpPr>
      <xdr:spPr>
        <a:xfrm flipV="1">
          <a:off x="13208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77" name="テキスト ボックス 76"/>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88900</xdr:rowOff>
    </xdr:from>
    <xdr:to>
      <xdr:col>7</xdr:col>
      <xdr:colOff>66675</xdr:colOff>
      <xdr:row>39</xdr:row>
      <xdr:rowOff>19050</xdr:rowOff>
    </xdr:to>
    <xdr:sp macro="" textlink="">
      <xdr:nvSpPr>
        <xdr:cNvPr id="85" name="円/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127000</xdr:rowOff>
    </xdr:from>
    <xdr:to>
      <xdr:col>5</xdr:col>
      <xdr:colOff>600075</xdr:colOff>
      <xdr:row>39</xdr:row>
      <xdr:rowOff>57150</xdr:rowOff>
    </xdr:to>
    <xdr:sp macro="" textlink="">
      <xdr:nvSpPr>
        <xdr:cNvPr id="87" name="円/楕円 86"/>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41927</xdr:rowOff>
    </xdr:from>
    <xdr:ext cx="736600" cy="259045"/>
    <xdr:sp macro="" textlink="">
      <xdr:nvSpPr>
        <xdr:cNvPr id="88" name="テキスト ボックス 87"/>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31750</xdr:rowOff>
    </xdr:from>
    <xdr:to>
      <xdr:col>1</xdr:col>
      <xdr:colOff>676275</xdr:colOff>
      <xdr:row>39</xdr:row>
      <xdr:rowOff>133350</xdr:rowOff>
    </xdr:to>
    <xdr:sp macro="" textlink="">
      <xdr:nvSpPr>
        <xdr:cNvPr id="93" name="円/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全国、県の各平均値より高い数値となっているが、これは職員数の削減に伴う賃金や指定管理などの委託の増加が主な要因となっている。</a:t>
          </a:r>
        </a:p>
        <a:p>
          <a:r>
            <a:rPr kumimoji="1" lang="ja-JP" altLang="en-US" sz="1300">
              <a:solidFill>
                <a:sysClr val="windowText" lastClr="000000"/>
              </a:solidFill>
              <a:latin typeface="ＭＳ Ｐゴシック"/>
            </a:rPr>
            <a:t>　この傾向は今後も続くことが予測されるが、定期的な事務事業の見直しや事務の効率化を図り、経費の抑制や適正な執行に努めていく。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61686</xdr:rowOff>
    </xdr:to>
    <xdr:cxnSp macro="">
      <xdr:nvCxnSpPr>
        <xdr:cNvPr id="129" name="直線コネクタ 128"/>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7257</xdr:rowOff>
    </xdr:to>
    <xdr:cxnSp macro="">
      <xdr:nvCxnSpPr>
        <xdr:cNvPr id="132" name="直線コネクタ 131"/>
        <xdr:cNvCxnSpPr/>
      </xdr:nvCxnSpPr>
      <xdr:spPr>
        <a:xfrm>
          <a:off x="14782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18143</xdr:rowOff>
    </xdr:to>
    <xdr:cxnSp macro="">
      <xdr:nvCxnSpPr>
        <xdr:cNvPr id="135" name="直線コネクタ 134"/>
        <xdr:cNvCxnSpPr/>
      </xdr:nvCxnSpPr>
      <xdr:spPr>
        <a:xfrm flipV="1">
          <a:off x="13893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18143</xdr:rowOff>
    </xdr:to>
    <xdr:cxnSp macro="">
      <xdr:nvCxnSpPr>
        <xdr:cNvPr id="138" name="直線コネクタ 137"/>
        <xdr:cNvCxnSpPr/>
      </xdr:nvCxnSpPr>
      <xdr:spPr>
        <a:xfrm>
          <a:off x="13004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4" name="円/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全国、県、類似団体内の各平均値を下回っているものの、福祉施策への需要の高まりに相応して扶助費は年々増加を続けている。</a:t>
          </a:r>
        </a:p>
        <a:p>
          <a:r>
            <a:rPr kumimoji="1" lang="ja-JP" altLang="en-US" sz="1300">
              <a:solidFill>
                <a:sysClr val="windowText" lastClr="000000"/>
              </a:solidFill>
              <a:latin typeface="ＭＳ Ｐゴシック"/>
            </a:rPr>
            <a:t>　今後も少子高齢化対策などに伴う増加が見込まれることから、引き続き各事業の充実を図りつつも、市単独補助の適正化を進めること等で、増加傾向に歯止めをかけるよう努めていく。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55</xdr:row>
      <xdr:rowOff>12700</xdr:rowOff>
    </xdr:to>
    <xdr:cxnSp macro="">
      <xdr:nvCxnSpPr>
        <xdr:cNvPr id="190" name="直線コネクタ 189"/>
        <xdr:cNvCxnSpPr/>
      </xdr:nvCxnSpPr>
      <xdr:spPr>
        <a:xfrm>
          <a:off x="3987800" y="91186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31750</xdr:rowOff>
    </xdr:to>
    <xdr:cxnSp macro="">
      <xdr:nvCxnSpPr>
        <xdr:cNvPr id="193" name="直線コネクタ 192"/>
        <xdr:cNvCxnSpPr/>
      </xdr:nvCxnSpPr>
      <xdr:spPr>
        <a:xfrm>
          <a:off x="3098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52</xdr:row>
      <xdr:rowOff>146050</xdr:rowOff>
    </xdr:to>
    <xdr:cxnSp macro="">
      <xdr:nvCxnSpPr>
        <xdr:cNvPr id="196" name="直線コネクタ 195"/>
        <xdr:cNvCxnSpPr/>
      </xdr:nvCxnSpPr>
      <xdr:spPr>
        <a:xfrm flipV="1">
          <a:off x="2209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124477</xdr:rowOff>
    </xdr:from>
    <xdr:ext cx="762000" cy="259045"/>
    <xdr:sp macro="" textlink="">
      <xdr:nvSpPr>
        <xdr:cNvPr id="198" name="テキスト ボックス 197"/>
        <xdr:cNvSpPr txBox="1"/>
      </xdr:nvSpPr>
      <xdr:spPr>
        <a:xfrm>
          <a:off x="2717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53</xdr:row>
      <xdr:rowOff>12700</xdr:rowOff>
    </xdr:to>
    <xdr:cxnSp macro="">
      <xdr:nvCxnSpPr>
        <xdr:cNvPr id="199" name="直線コネクタ 198"/>
        <xdr:cNvCxnSpPr/>
      </xdr:nvCxnSpPr>
      <xdr:spPr>
        <a:xfrm flipV="1">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1" name="テキスト ボックス 200"/>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3" name="テキスト ボックス 202"/>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11" name="円/楕円 210"/>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2" name="テキスト ボックス 211"/>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15" name="円/楕円 214"/>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16" name="テキスト ボックス 215"/>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7" name="円/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年度は、前年度に比べ国民健康保険事業特別会計への繰出金の減少により、数値は下がったが、類似団体内平均を下回っている。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今後は、公共施設の老朽化に伴う維持補修費等の増加が見込まれるため、事業の精査と平準化による適正な範囲内での執行に努めていく。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139700</xdr:rowOff>
    </xdr:to>
    <xdr:cxnSp macro="">
      <xdr:nvCxnSpPr>
        <xdr:cNvPr id="251" name="直線コネクタ 250"/>
        <xdr:cNvCxnSpPr/>
      </xdr:nvCxnSpPr>
      <xdr:spPr>
        <a:xfrm>
          <a:off x="15671800" y="9575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146050</xdr:rowOff>
    </xdr:to>
    <xdr:cxnSp macro="">
      <xdr:nvCxnSpPr>
        <xdr:cNvPr id="254" name="直線コネクタ 253"/>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38100</xdr:rowOff>
    </xdr:to>
    <xdr:cxnSp macro="">
      <xdr:nvCxnSpPr>
        <xdr:cNvPr id="257" name="直線コネクタ 256"/>
        <xdr:cNvCxnSpPr/>
      </xdr:nvCxnSpPr>
      <xdr:spPr>
        <a:xfrm flipV="1">
          <a:off x="13893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38100</xdr:rowOff>
    </xdr:to>
    <xdr:cxnSp macro="">
      <xdr:nvCxnSpPr>
        <xdr:cNvPr id="260" name="直線コネクタ 259"/>
        <xdr:cNvCxnSpPr/>
      </xdr:nvCxnSpPr>
      <xdr:spPr>
        <a:xfrm>
          <a:off x="13004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88900</xdr:rowOff>
    </xdr:from>
    <xdr:to>
      <xdr:col>24</xdr:col>
      <xdr:colOff>82550</xdr:colOff>
      <xdr:row>57</xdr:row>
      <xdr:rowOff>19050</xdr:rowOff>
    </xdr:to>
    <xdr:sp macro="" textlink="">
      <xdr:nvSpPr>
        <xdr:cNvPr id="270" name="円/楕円 269"/>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105427</xdr:rowOff>
    </xdr:from>
    <xdr:ext cx="762000" cy="259045"/>
    <xdr:sp macro="" textlink="">
      <xdr:nvSpPr>
        <xdr:cNvPr id="271"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6" name="円/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富士市との共同電算化に対する負担金が平成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年度から発生し、数値は増加したものの、全国、県の各平均と比較して低い数値を維持している。これは他市と比較して一部事務組合への負担金が少ないことが主な要因となっている。</a:t>
          </a:r>
        </a:p>
        <a:p>
          <a:r>
            <a:rPr kumimoji="1" lang="ja-JP" altLang="en-US" sz="1300">
              <a:solidFill>
                <a:sysClr val="windowText" lastClr="000000"/>
              </a:solidFill>
              <a:latin typeface="ＭＳ Ｐゴシック"/>
            </a:rPr>
            <a:t>　しかし、今後は地域活性化対策、少子高齢化対策などにおいて、新たな補助制度の創設や既設の補助金の増額が見込まれることから、引き続き、補助金等の必要性に基づく見直しを実施し、適正な執行を維持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36</xdr:row>
      <xdr:rowOff>43180</xdr:rowOff>
    </xdr:to>
    <xdr:cxnSp macro="">
      <xdr:nvCxnSpPr>
        <xdr:cNvPr id="311" name="直線コネクタ 310"/>
        <xdr:cNvCxnSpPr/>
      </xdr:nvCxnSpPr>
      <xdr:spPr>
        <a:xfrm>
          <a:off x="15671800" y="615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153670</xdr:rowOff>
    </xdr:to>
    <xdr:cxnSp macro="">
      <xdr:nvCxnSpPr>
        <xdr:cNvPr id="314" name="直線コネクタ 313"/>
        <xdr:cNvCxnSpPr/>
      </xdr:nvCxnSpPr>
      <xdr:spPr>
        <a:xfrm>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130810</xdr:rowOff>
    </xdr:to>
    <xdr:cxnSp macro="">
      <xdr:nvCxnSpPr>
        <xdr:cNvPr id="317" name="直線コネクタ 316"/>
        <xdr:cNvCxnSpPr/>
      </xdr:nvCxnSpPr>
      <xdr:spPr>
        <a:xfrm>
          <a:off x="13893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19" name="テキスト ボックス 318"/>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16510</xdr:rowOff>
    </xdr:to>
    <xdr:cxnSp macro="">
      <xdr:nvCxnSpPr>
        <xdr:cNvPr id="320" name="直線コネクタ 319"/>
        <xdr:cNvCxnSpPr/>
      </xdr:nvCxnSpPr>
      <xdr:spPr>
        <a:xfrm>
          <a:off x="13004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22" name="テキスト ボックス 32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24" name="テキスト ボックス 32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30" name="円/楕円 329"/>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31"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102870</xdr:rowOff>
    </xdr:from>
    <xdr:to>
      <xdr:col>22</xdr:col>
      <xdr:colOff>615950</xdr:colOff>
      <xdr:row>36</xdr:row>
      <xdr:rowOff>33020</xdr:rowOff>
    </xdr:to>
    <xdr:sp macro="" textlink="">
      <xdr:nvSpPr>
        <xdr:cNvPr id="332" name="円/楕円 331"/>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33" name="テキスト ボックス 332"/>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80010</xdr:rowOff>
    </xdr:from>
    <xdr:to>
      <xdr:col>21</xdr:col>
      <xdr:colOff>412750</xdr:colOff>
      <xdr:row>36</xdr:row>
      <xdr:rowOff>10160</xdr:rowOff>
    </xdr:to>
    <xdr:sp macro="" textlink="">
      <xdr:nvSpPr>
        <xdr:cNvPr id="334" name="円/楕円 333"/>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20337</xdr:rowOff>
    </xdr:from>
    <xdr:ext cx="762000" cy="259045"/>
    <xdr:sp macro="" textlink="">
      <xdr:nvSpPr>
        <xdr:cNvPr id="335" name="テキスト ボックス 334"/>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6" name="円/楕円 335"/>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7" name="テキスト ボックス 336"/>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8" name="円/楕円 337"/>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39" name="テキスト ボックス 338"/>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これまで取り組んできた市債発行の抑制などにより、数値は年々減少し、平成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年度は前年度と同値となった。</a:t>
          </a:r>
        </a:p>
        <a:p>
          <a:r>
            <a:rPr kumimoji="1" lang="ja-JP" altLang="en-US" sz="1300">
              <a:solidFill>
                <a:sysClr val="windowText" lastClr="000000"/>
              </a:solidFill>
              <a:latin typeface="ＭＳ Ｐゴシック"/>
            </a:rPr>
            <a:t>　しかし今後は、予定されている政策的な大型事業や公共施設の長寿命化対策に伴う市債発行の増加が見込まれていることから、これまでのような公債費の大幅な減少は見込めないため、引き続き事業の選択と集中を徹底し、市債発行の適正な管理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62992</xdr:rowOff>
    </xdr:to>
    <xdr:cxnSp macro="">
      <xdr:nvCxnSpPr>
        <xdr:cNvPr id="369" name="直線コネクタ 368"/>
        <xdr:cNvCxnSpPr/>
      </xdr:nvCxnSpPr>
      <xdr:spPr>
        <a:xfrm>
          <a:off x="3987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140715</xdr:rowOff>
    </xdr:to>
    <xdr:cxnSp macro="">
      <xdr:nvCxnSpPr>
        <xdr:cNvPr id="372" name="直線コネクタ 371"/>
        <xdr:cNvCxnSpPr/>
      </xdr:nvCxnSpPr>
      <xdr:spPr>
        <a:xfrm flipV="1">
          <a:off x="3098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46989</xdr:rowOff>
    </xdr:to>
    <xdr:cxnSp macro="">
      <xdr:nvCxnSpPr>
        <xdr:cNvPr id="375" name="直線コネクタ 374"/>
        <xdr:cNvCxnSpPr/>
      </xdr:nvCxnSpPr>
      <xdr:spPr>
        <a:xfrm flipV="1">
          <a:off x="2209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7" name="テキスト ボックス 37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88137</xdr:rowOff>
    </xdr:to>
    <xdr:cxnSp macro="">
      <xdr:nvCxnSpPr>
        <xdr:cNvPr id="378" name="直線コネクタ 377"/>
        <xdr:cNvCxnSpPr/>
      </xdr:nvCxnSpPr>
      <xdr:spPr>
        <a:xfrm flipV="1">
          <a:off x="1320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2" name="テキスト ボックス 38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8" name="円/楕円 387"/>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9"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90" name="円/楕円 389"/>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91" name="テキスト ボックス 390"/>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2" name="円/楕円 391"/>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3" name="テキスト ボックス 392"/>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4" name="円/楕円 39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5" name="テキスト ボックス 394"/>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6" name="円/楕円 395"/>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7" name="テキスト ボックス 39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ysClr val="windowText" lastClr="000000"/>
              </a:solidFill>
              <a:effectLst/>
            </a:rPr>
            <a:t>　公債費を除く経常経費において、平成</a:t>
          </a:r>
          <a:r>
            <a:rPr lang="en-US" altLang="ja-JP" sz="1300">
              <a:solidFill>
                <a:sysClr val="windowText" lastClr="000000"/>
              </a:solidFill>
              <a:effectLst/>
              <a:latin typeface="+mn-ea"/>
              <a:ea typeface="+mn-ea"/>
            </a:rPr>
            <a:t>28</a:t>
          </a:r>
          <a:r>
            <a:rPr lang="ja-JP" altLang="en-US" sz="1300">
              <a:solidFill>
                <a:sysClr val="windowText" lastClr="000000"/>
              </a:solidFill>
              <a:effectLst/>
            </a:rPr>
            <a:t>年は、扶助費が初めて人件費の占める割合を超え、最も高くなり、それに人件費、物件費が続く形となった。</a:t>
          </a:r>
        </a:p>
        <a:p>
          <a:pPr rtl="0"/>
          <a:r>
            <a:rPr lang="ja-JP" altLang="en-US" sz="1300">
              <a:solidFill>
                <a:sysClr val="windowText" lastClr="000000"/>
              </a:solidFill>
              <a:effectLst/>
            </a:rPr>
            <a:t>　公債費以外は物件費などの一部を除いて軒並み増加傾向にあることから、今後も定員管理の適正化や事業の効率化に努めていく。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77</xdr:row>
      <xdr:rowOff>100330</xdr:rowOff>
    </xdr:to>
    <xdr:cxnSp macro="">
      <xdr:nvCxnSpPr>
        <xdr:cNvPr id="430" name="直線コネクタ 429"/>
        <xdr:cNvCxnSpPr/>
      </xdr:nvCxnSpPr>
      <xdr:spPr>
        <a:xfrm>
          <a:off x="15671800" y="129971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xdr:rowOff>
    </xdr:from>
    <xdr:to>
      <xdr:col>22</xdr:col>
      <xdr:colOff>565150</xdr:colOff>
      <xdr:row>75</xdr:row>
      <xdr:rowOff>138430</xdr:rowOff>
    </xdr:to>
    <xdr:cxnSp macro="">
      <xdr:nvCxnSpPr>
        <xdr:cNvPr id="433" name="直線コネクタ 432"/>
        <xdr:cNvCxnSpPr/>
      </xdr:nvCxnSpPr>
      <xdr:spPr>
        <a:xfrm>
          <a:off x="14782800" y="12867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62230</xdr:rowOff>
    </xdr:to>
    <xdr:cxnSp macro="">
      <xdr:nvCxnSpPr>
        <xdr:cNvPr id="436" name="直線コネクタ 435"/>
        <xdr:cNvCxnSpPr/>
      </xdr:nvCxnSpPr>
      <xdr:spPr>
        <a:xfrm flipV="1">
          <a:off x="13893800" y="12867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53340</xdr:rowOff>
    </xdr:from>
    <xdr:to>
      <xdr:col>21</xdr:col>
      <xdr:colOff>412750</xdr:colOff>
      <xdr:row>74</xdr:row>
      <xdr:rowOff>154940</xdr:rowOff>
    </xdr:to>
    <xdr:sp macro="" textlink="">
      <xdr:nvSpPr>
        <xdr:cNvPr id="437" name="フローチャート : 判断 43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38" name="テキスト ボックス 43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75</xdr:row>
      <xdr:rowOff>62230</xdr:rowOff>
    </xdr:to>
    <xdr:cxnSp macro="">
      <xdr:nvCxnSpPr>
        <xdr:cNvPr id="439" name="直線コネクタ 438"/>
        <xdr:cNvCxnSpPr/>
      </xdr:nvCxnSpPr>
      <xdr:spPr>
        <a:xfrm>
          <a:off x="13004800" y="12829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45720</xdr:rowOff>
    </xdr:from>
    <xdr:to>
      <xdr:col>20</xdr:col>
      <xdr:colOff>209550</xdr:colOff>
      <xdr:row>74</xdr:row>
      <xdr:rowOff>147320</xdr:rowOff>
    </xdr:to>
    <xdr:sp macro="" textlink="">
      <xdr:nvSpPr>
        <xdr:cNvPr id="440" name="フローチャート : 判断 439"/>
        <xdr:cNvSpPr/>
      </xdr:nvSpPr>
      <xdr:spPr>
        <a:xfrm>
          <a:off x="13843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157497</xdr:rowOff>
    </xdr:from>
    <xdr:ext cx="762000" cy="259045"/>
    <xdr:sp macro="" textlink="">
      <xdr:nvSpPr>
        <xdr:cNvPr id="441" name="テキスト ボックス 440"/>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2" name="フローチャート : 判断 441"/>
        <xdr:cNvSpPr/>
      </xdr:nvSpPr>
      <xdr:spPr>
        <a:xfrm>
          <a:off x="129540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43" name="テキスト ボックス 442"/>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9" name="円/楕円 448"/>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50"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1" name="円/楕円 450"/>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2" name="テキスト ボックス 45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129540</xdr:rowOff>
    </xdr:from>
    <xdr:to>
      <xdr:col>21</xdr:col>
      <xdr:colOff>412750</xdr:colOff>
      <xdr:row>75</xdr:row>
      <xdr:rowOff>59690</xdr:rowOff>
    </xdr:to>
    <xdr:sp macro="" textlink="">
      <xdr:nvSpPr>
        <xdr:cNvPr id="453" name="円/楕円 452"/>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44467</xdr:rowOff>
    </xdr:from>
    <xdr:ext cx="762000" cy="259045"/>
    <xdr:sp macro="" textlink="">
      <xdr:nvSpPr>
        <xdr:cNvPr id="454" name="テキスト ボックス 453"/>
        <xdr:cNvSpPr txBox="1"/>
      </xdr:nvSpPr>
      <xdr:spPr>
        <a:xfrm>
          <a:off x="14401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55" name="円/楕円 454"/>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97807</xdr:rowOff>
    </xdr:from>
    <xdr:ext cx="762000" cy="259045"/>
    <xdr:sp macro="" textlink="">
      <xdr:nvSpPr>
        <xdr:cNvPr id="456" name="テキスト ボックス 455"/>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91440</xdr:rowOff>
    </xdr:from>
    <xdr:to>
      <xdr:col>19</xdr:col>
      <xdr:colOff>6350</xdr:colOff>
      <xdr:row>75</xdr:row>
      <xdr:rowOff>21590</xdr:rowOff>
    </xdr:to>
    <xdr:sp macro="" textlink="">
      <xdr:nvSpPr>
        <xdr:cNvPr id="457" name="円/楕円 456"/>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6367</xdr:rowOff>
    </xdr:from>
    <xdr:ext cx="762000" cy="259045"/>
    <xdr:sp macro="" textlink="">
      <xdr:nvSpPr>
        <xdr:cNvPr id="458" name="テキスト ボックス 457"/>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104235</xdr:rowOff>
    </xdr:from>
    <xdr:to>
      <xdr:col>4</xdr:col>
      <xdr:colOff>1117600</xdr:colOff>
      <xdr:row>17</xdr:row>
      <xdr:rowOff>118580</xdr:rowOff>
    </xdr:to>
    <xdr:cxnSp macro="">
      <xdr:nvCxnSpPr>
        <xdr:cNvPr id="50" name="直線コネクタ 49"/>
        <xdr:cNvCxnSpPr/>
      </xdr:nvCxnSpPr>
      <xdr:spPr bwMode="auto">
        <a:xfrm>
          <a:off x="5003800" y="3066510"/>
          <a:ext cx="6477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104235</xdr:rowOff>
    </xdr:from>
    <xdr:to>
      <xdr:col>4</xdr:col>
      <xdr:colOff>469900</xdr:colOff>
      <xdr:row>17</xdr:row>
      <xdr:rowOff>122199</xdr:rowOff>
    </xdr:to>
    <xdr:cxnSp macro="">
      <xdr:nvCxnSpPr>
        <xdr:cNvPr id="53" name="直線コネクタ 52"/>
        <xdr:cNvCxnSpPr/>
      </xdr:nvCxnSpPr>
      <xdr:spPr bwMode="auto">
        <a:xfrm flipV="1">
          <a:off x="43053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122199</xdr:rowOff>
    </xdr:from>
    <xdr:to>
      <xdr:col>3</xdr:col>
      <xdr:colOff>904875</xdr:colOff>
      <xdr:row>17</xdr:row>
      <xdr:rowOff>153956</xdr:rowOff>
    </xdr:to>
    <xdr:cxnSp macro="">
      <xdr:nvCxnSpPr>
        <xdr:cNvPr id="56" name="直線コネクタ 55"/>
        <xdr:cNvCxnSpPr/>
      </xdr:nvCxnSpPr>
      <xdr:spPr bwMode="auto">
        <a:xfrm flipV="1">
          <a:off x="3606800" y="3084474"/>
          <a:ext cx="6985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153956</xdr:rowOff>
    </xdr:from>
    <xdr:to>
      <xdr:col>3</xdr:col>
      <xdr:colOff>206375</xdr:colOff>
      <xdr:row>17</xdr:row>
      <xdr:rowOff>159214</xdr:rowOff>
    </xdr:to>
    <xdr:cxnSp macro="">
      <xdr:nvCxnSpPr>
        <xdr:cNvPr id="59" name="直線コネクタ 58"/>
        <xdr:cNvCxnSpPr/>
      </xdr:nvCxnSpPr>
      <xdr:spPr bwMode="auto">
        <a:xfrm flipV="1">
          <a:off x="2908300" y="3116231"/>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67780</xdr:rowOff>
    </xdr:from>
    <xdr:to>
      <xdr:col>5</xdr:col>
      <xdr:colOff>34925</xdr:colOff>
      <xdr:row>17</xdr:row>
      <xdr:rowOff>169380</xdr:rowOff>
    </xdr:to>
    <xdr:sp macro="" textlink="">
      <xdr:nvSpPr>
        <xdr:cNvPr id="69" name="円/楕円 68"/>
        <xdr:cNvSpPr/>
      </xdr:nvSpPr>
      <xdr:spPr bwMode="auto">
        <a:xfrm>
          <a:off x="56007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39857</xdr:rowOff>
    </xdr:from>
    <xdr:ext cx="762000" cy="259045"/>
    <xdr:sp macro="" textlink="">
      <xdr:nvSpPr>
        <xdr:cNvPr id="70" name="人口1人当たり決算額の推移該当値テキスト130"/>
        <xdr:cNvSpPr txBox="1"/>
      </xdr:nvSpPr>
      <xdr:spPr>
        <a:xfrm>
          <a:off x="5740400" y="300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53435</xdr:rowOff>
    </xdr:from>
    <xdr:to>
      <xdr:col>4</xdr:col>
      <xdr:colOff>520700</xdr:colOff>
      <xdr:row>17</xdr:row>
      <xdr:rowOff>155035</xdr:rowOff>
    </xdr:to>
    <xdr:sp macro="" textlink="">
      <xdr:nvSpPr>
        <xdr:cNvPr id="71" name="円/楕円 70"/>
        <xdr:cNvSpPr/>
      </xdr:nvSpPr>
      <xdr:spPr bwMode="auto">
        <a:xfrm>
          <a:off x="49530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165212</xdr:rowOff>
    </xdr:from>
    <xdr:ext cx="736600" cy="259045"/>
    <xdr:sp macro="" textlink="">
      <xdr:nvSpPr>
        <xdr:cNvPr id="72" name="テキスト ボックス 71"/>
        <xdr:cNvSpPr txBox="1"/>
      </xdr:nvSpPr>
      <xdr:spPr>
        <a:xfrm>
          <a:off x="4622800" y="278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71399</xdr:rowOff>
    </xdr:from>
    <xdr:to>
      <xdr:col>3</xdr:col>
      <xdr:colOff>955675</xdr:colOff>
      <xdr:row>18</xdr:row>
      <xdr:rowOff>1549</xdr:rowOff>
    </xdr:to>
    <xdr:sp macro="" textlink="">
      <xdr:nvSpPr>
        <xdr:cNvPr id="73" name="円/楕円 72"/>
        <xdr:cNvSpPr/>
      </xdr:nvSpPr>
      <xdr:spPr bwMode="auto">
        <a:xfrm>
          <a:off x="42545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157776</xdr:rowOff>
    </xdr:from>
    <xdr:ext cx="762000" cy="259045"/>
    <xdr:sp macro="" textlink="">
      <xdr:nvSpPr>
        <xdr:cNvPr id="74" name="テキスト ボックス 73"/>
        <xdr:cNvSpPr txBox="1"/>
      </xdr:nvSpPr>
      <xdr:spPr>
        <a:xfrm>
          <a:off x="39243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103156</xdr:rowOff>
    </xdr:from>
    <xdr:to>
      <xdr:col>3</xdr:col>
      <xdr:colOff>257175</xdr:colOff>
      <xdr:row>18</xdr:row>
      <xdr:rowOff>33306</xdr:rowOff>
    </xdr:to>
    <xdr:sp macro="" textlink="">
      <xdr:nvSpPr>
        <xdr:cNvPr id="75" name="円/楕円 74"/>
        <xdr:cNvSpPr/>
      </xdr:nvSpPr>
      <xdr:spPr bwMode="auto">
        <a:xfrm>
          <a:off x="3556000" y="306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18083</xdr:rowOff>
    </xdr:from>
    <xdr:ext cx="762000" cy="259045"/>
    <xdr:sp macro="" textlink="">
      <xdr:nvSpPr>
        <xdr:cNvPr id="76" name="テキスト ボックス 75"/>
        <xdr:cNvSpPr txBox="1"/>
      </xdr:nvSpPr>
      <xdr:spPr>
        <a:xfrm>
          <a:off x="3225800" y="31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108414</xdr:rowOff>
    </xdr:from>
    <xdr:to>
      <xdr:col>2</xdr:col>
      <xdr:colOff>692150</xdr:colOff>
      <xdr:row>18</xdr:row>
      <xdr:rowOff>38564</xdr:rowOff>
    </xdr:to>
    <xdr:sp macro="" textlink="">
      <xdr:nvSpPr>
        <xdr:cNvPr id="77" name="円/楕円 76"/>
        <xdr:cNvSpPr/>
      </xdr:nvSpPr>
      <xdr:spPr bwMode="auto">
        <a:xfrm>
          <a:off x="2857500" y="307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23341</xdr:rowOff>
    </xdr:from>
    <xdr:ext cx="762000" cy="259045"/>
    <xdr:sp macro="" textlink="">
      <xdr:nvSpPr>
        <xdr:cNvPr id="78" name="テキスト ボックス 77"/>
        <xdr:cNvSpPr txBox="1"/>
      </xdr:nvSpPr>
      <xdr:spPr>
        <a:xfrm>
          <a:off x="2527300" y="3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306680</xdr:rowOff>
    </xdr:from>
    <xdr:to>
      <xdr:col>4</xdr:col>
      <xdr:colOff>1117600</xdr:colOff>
      <xdr:row>36</xdr:row>
      <xdr:rowOff>394</xdr:rowOff>
    </xdr:to>
    <xdr:cxnSp macro="">
      <xdr:nvCxnSpPr>
        <xdr:cNvPr id="111" name="直線コネクタ 110"/>
        <xdr:cNvCxnSpPr/>
      </xdr:nvCxnSpPr>
      <xdr:spPr bwMode="auto">
        <a:xfrm>
          <a:off x="5003800" y="6917030"/>
          <a:ext cx="6477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220879</xdr:rowOff>
    </xdr:from>
    <xdr:to>
      <xdr:col>4</xdr:col>
      <xdr:colOff>469900</xdr:colOff>
      <xdr:row>35</xdr:row>
      <xdr:rowOff>306680</xdr:rowOff>
    </xdr:to>
    <xdr:cxnSp macro="">
      <xdr:nvCxnSpPr>
        <xdr:cNvPr id="114" name="直線コネクタ 113"/>
        <xdr:cNvCxnSpPr/>
      </xdr:nvCxnSpPr>
      <xdr:spPr bwMode="auto">
        <a:xfrm>
          <a:off x="43053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97625</xdr:rowOff>
    </xdr:from>
    <xdr:to>
      <xdr:col>3</xdr:col>
      <xdr:colOff>904875</xdr:colOff>
      <xdr:row>35</xdr:row>
      <xdr:rowOff>220879</xdr:rowOff>
    </xdr:to>
    <xdr:cxnSp macro="">
      <xdr:nvCxnSpPr>
        <xdr:cNvPr id="117" name="直線コネクタ 116"/>
        <xdr:cNvCxnSpPr/>
      </xdr:nvCxnSpPr>
      <xdr:spPr bwMode="auto">
        <a:xfrm>
          <a:off x="3606800" y="6707975"/>
          <a:ext cx="698500" cy="12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294352</xdr:rowOff>
    </xdr:from>
    <xdr:ext cx="762000" cy="259045"/>
    <xdr:sp macro="" textlink="">
      <xdr:nvSpPr>
        <xdr:cNvPr id="119" name="テキスト ボックス 118"/>
        <xdr:cNvSpPr txBox="1"/>
      </xdr:nvSpPr>
      <xdr:spPr>
        <a:xfrm>
          <a:off x="3924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336093</xdr:rowOff>
    </xdr:from>
    <xdr:to>
      <xdr:col>3</xdr:col>
      <xdr:colOff>206375</xdr:colOff>
      <xdr:row>35</xdr:row>
      <xdr:rowOff>97625</xdr:rowOff>
    </xdr:to>
    <xdr:cxnSp macro="">
      <xdr:nvCxnSpPr>
        <xdr:cNvPr id="120" name="直線コネクタ 119"/>
        <xdr:cNvCxnSpPr/>
      </xdr:nvCxnSpPr>
      <xdr:spPr bwMode="auto">
        <a:xfrm>
          <a:off x="2908300" y="6603543"/>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292494</xdr:rowOff>
    </xdr:from>
    <xdr:to>
      <xdr:col>5</xdr:col>
      <xdr:colOff>34925</xdr:colOff>
      <xdr:row>36</xdr:row>
      <xdr:rowOff>51194</xdr:rowOff>
    </xdr:to>
    <xdr:sp macro="" textlink="">
      <xdr:nvSpPr>
        <xdr:cNvPr id="130" name="円/楕円 129"/>
        <xdr:cNvSpPr/>
      </xdr:nvSpPr>
      <xdr:spPr bwMode="auto">
        <a:xfrm>
          <a:off x="56007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264571</xdr:rowOff>
    </xdr:from>
    <xdr:ext cx="762000" cy="259045"/>
    <xdr:sp macro="" textlink="">
      <xdr:nvSpPr>
        <xdr:cNvPr id="131" name="人口1人当たり決算額の推移該当値テキスト445"/>
        <xdr:cNvSpPr txBox="1"/>
      </xdr:nvSpPr>
      <xdr:spPr>
        <a:xfrm>
          <a:off x="5740400" y="68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255880</xdr:rowOff>
    </xdr:from>
    <xdr:to>
      <xdr:col>4</xdr:col>
      <xdr:colOff>520700</xdr:colOff>
      <xdr:row>36</xdr:row>
      <xdr:rowOff>14580</xdr:rowOff>
    </xdr:to>
    <xdr:sp macro="" textlink="">
      <xdr:nvSpPr>
        <xdr:cNvPr id="132" name="円/楕円 131"/>
        <xdr:cNvSpPr/>
      </xdr:nvSpPr>
      <xdr:spPr bwMode="auto">
        <a:xfrm>
          <a:off x="49530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342257</xdr:rowOff>
    </xdr:from>
    <xdr:ext cx="736600" cy="259045"/>
    <xdr:sp macro="" textlink="">
      <xdr:nvSpPr>
        <xdr:cNvPr id="133" name="テキスト ボックス 132"/>
        <xdr:cNvSpPr txBox="1"/>
      </xdr:nvSpPr>
      <xdr:spPr>
        <a:xfrm>
          <a:off x="4622800" y="6952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170079</xdr:rowOff>
    </xdr:from>
    <xdr:to>
      <xdr:col>3</xdr:col>
      <xdr:colOff>955675</xdr:colOff>
      <xdr:row>35</xdr:row>
      <xdr:rowOff>271679</xdr:rowOff>
    </xdr:to>
    <xdr:sp macro="" textlink="">
      <xdr:nvSpPr>
        <xdr:cNvPr id="134" name="円/楕円 133"/>
        <xdr:cNvSpPr/>
      </xdr:nvSpPr>
      <xdr:spPr bwMode="auto">
        <a:xfrm>
          <a:off x="42545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256456</xdr:rowOff>
    </xdr:from>
    <xdr:ext cx="762000" cy="259045"/>
    <xdr:sp macro="" textlink="">
      <xdr:nvSpPr>
        <xdr:cNvPr id="135" name="テキスト ボックス 134"/>
        <xdr:cNvSpPr txBox="1"/>
      </xdr:nvSpPr>
      <xdr:spPr>
        <a:xfrm>
          <a:off x="39243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46825</xdr:rowOff>
    </xdr:from>
    <xdr:to>
      <xdr:col>3</xdr:col>
      <xdr:colOff>257175</xdr:colOff>
      <xdr:row>35</xdr:row>
      <xdr:rowOff>148425</xdr:rowOff>
    </xdr:to>
    <xdr:sp macro="" textlink="">
      <xdr:nvSpPr>
        <xdr:cNvPr id="136" name="円/楕円 135"/>
        <xdr:cNvSpPr/>
      </xdr:nvSpPr>
      <xdr:spPr bwMode="auto">
        <a:xfrm>
          <a:off x="3556000" y="665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133202</xdr:rowOff>
    </xdr:from>
    <xdr:ext cx="762000" cy="259045"/>
    <xdr:sp macro="" textlink="">
      <xdr:nvSpPr>
        <xdr:cNvPr id="137" name="テキスト ボックス 136"/>
        <xdr:cNvSpPr txBox="1"/>
      </xdr:nvSpPr>
      <xdr:spPr>
        <a:xfrm>
          <a:off x="3225800" y="67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285293</xdr:rowOff>
    </xdr:from>
    <xdr:to>
      <xdr:col>2</xdr:col>
      <xdr:colOff>692150</xdr:colOff>
      <xdr:row>35</xdr:row>
      <xdr:rowOff>43993</xdr:rowOff>
    </xdr:to>
    <xdr:sp macro="" textlink="">
      <xdr:nvSpPr>
        <xdr:cNvPr id="138" name="円/楕円 137"/>
        <xdr:cNvSpPr/>
      </xdr:nvSpPr>
      <xdr:spPr bwMode="auto">
        <a:xfrm>
          <a:off x="2857500" y="655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28770</xdr:rowOff>
    </xdr:from>
    <xdr:ext cx="762000" cy="259045"/>
    <xdr:sp macro="" textlink="">
      <xdr:nvSpPr>
        <xdr:cNvPr id="139" name="テキスト ボックス 138"/>
        <xdr:cNvSpPr txBox="1"/>
      </xdr:nvSpPr>
      <xdr:spPr>
        <a:xfrm>
          <a:off x="2527300" y="66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70625</xdr:rowOff>
    </xdr:from>
    <xdr:to>
      <xdr:col>6</xdr:col>
      <xdr:colOff>511175</xdr:colOff>
      <xdr:row>35</xdr:row>
      <xdr:rowOff>87160</xdr:rowOff>
    </xdr:to>
    <xdr:cxnSp macro="">
      <xdr:nvCxnSpPr>
        <xdr:cNvPr id="61" name="直線コネクタ 60"/>
        <xdr:cNvCxnSpPr/>
      </xdr:nvCxnSpPr>
      <xdr:spPr>
        <a:xfrm>
          <a:off x="3797300" y="5899925"/>
          <a:ext cx="8382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70625</xdr:rowOff>
    </xdr:from>
    <xdr:to>
      <xdr:col>5</xdr:col>
      <xdr:colOff>358775</xdr:colOff>
      <xdr:row>34</xdr:row>
      <xdr:rowOff>166027</xdr:rowOff>
    </xdr:to>
    <xdr:cxnSp macro="">
      <xdr:nvCxnSpPr>
        <xdr:cNvPr id="64" name="直線コネクタ 63"/>
        <xdr:cNvCxnSpPr/>
      </xdr:nvCxnSpPr>
      <xdr:spPr>
        <a:xfrm flipV="1">
          <a:off x="2908300" y="5899925"/>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138671</xdr:rowOff>
    </xdr:from>
    <xdr:to>
      <xdr:col>4</xdr:col>
      <xdr:colOff>155575</xdr:colOff>
      <xdr:row>34</xdr:row>
      <xdr:rowOff>166027</xdr:rowOff>
    </xdr:to>
    <xdr:cxnSp macro="">
      <xdr:nvCxnSpPr>
        <xdr:cNvPr id="67" name="直線コネクタ 66"/>
        <xdr:cNvCxnSpPr/>
      </xdr:nvCxnSpPr>
      <xdr:spPr>
        <a:xfrm>
          <a:off x="2019300" y="5967971"/>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24071</xdr:rowOff>
    </xdr:from>
    <xdr:ext cx="534377" cy="259045"/>
    <xdr:sp macro="" textlink="">
      <xdr:nvSpPr>
        <xdr:cNvPr id="69" name="テキスト ボックス 68"/>
        <xdr:cNvSpPr txBox="1"/>
      </xdr:nvSpPr>
      <xdr:spPr>
        <a:xfrm>
          <a:off x="2641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138671</xdr:rowOff>
    </xdr:from>
    <xdr:to>
      <xdr:col>2</xdr:col>
      <xdr:colOff>638175</xdr:colOff>
      <xdr:row>34</xdr:row>
      <xdr:rowOff>157150</xdr:rowOff>
    </xdr:to>
    <xdr:cxnSp macro="">
      <xdr:nvCxnSpPr>
        <xdr:cNvPr id="70" name="直線コネクタ 69"/>
        <xdr:cNvCxnSpPr/>
      </xdr:nvCxnSpPr>
      <xdr:spPr>
        <a:xfrm flipV="1">
          <a:off x="1130300" y="596797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18826</xdr:rowOff>
    </xdr:from>
    <xdr:ext cx="534377" cy="259045"/>
    <xdr:sp macro="" textlink="">
      <xdr:nvSpPr>
        <xdr:cNvPr id="72" name="テキスト ボックス 71"/>
        <xdr:cNvSpPr txBox="1"/>
      </xdr:nvSpPr>
      <xdr:spPr>
        <a:xfrm>
          <a:off x="1752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168508</xdr:rowOff>
    </xdr:from>
    <xdr:ext cx="534377" cy="259045"/>
    <xdr:sp macro="" textlink="">
      <xdr:nvSpPr>
        <xdr:cNvPr id="74" name="テキスト ボックス 73"/>
        <xdr:cNvSpPr txBox="1"/>
      </xdr:nvSpPr>
      <xdr:spPr>
        <a:xfrm>
          <a:off x="863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36360</xdr:rowOff>
    </xdr:from>
    <xdr:to>
      <xdr:col>6</xdr:col>
      <xdr:colOff>561975</xdr:colOff>
      <xdr:row>35</xdr:row>
      <xdr:rowOff>137960</xdr:rowOff>
    </xdr:to>
    <xdr:sp macro="" textlink="">
      <xdr:nvSpPr>
        <xdr:cNvPr id="80" name="円/楕円 79"/>
        <xdr:cNvSpPr/>
      </xdr:nvSpPr>
      <xdr:spPr>
        <a:xfrm>
          <a:off x="4584700" y="6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59237</xdr:rowOff>
    </xdr:from>
    <xdr:ext cx="534377" cy="259045"/>
    <xdr:sp macro="" textlink="">
      <xdr:nvSpPr>
        <xdr:cNvPr id="81" name="人件費該当値テキスト"/>
        <xdr:cNvSpPr txBox="1"/>
      </xdr:nvSpPr>
      <xdr:spPr>
        <a:xfrm>
          <a:off x="4686300"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19825</xdr:rowOff>
    </xdr:from>
    <xdr:to>
      <xdr:col>5</xdr:col>
      <xdr:colOff>409575</xdr:colOff>
      <xdr:row>34</xdr:row>
      <xdr:rowOff>121425</xdr:rowOff>
    </xdr:to>
    <xdr:sp macro="" textlink="">
      <xdr:nvSpPr>
        <xdr:cNvPr id="82" name="円/楕円 81"/>
        <xdr:cNvSpPr/>
      </xdr:nvSpPr>
      <xdr:spPr>
        <a:xfrm>
          <a:off x="3746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137952</xdr:rowOff>
    </xdr:from>
    <xdr:ext cx="534377" cy="259045"/>
    <xdr:sp macro="" textlink="">
      <xdr:nvSpPr>
        <xdr:cNvPr id="83" name="テキスト ボックス 82"/>
        <xdr:cNvSpPr txBox="1"/>
      </xdr:nvSpPr>
      <xdr:spPr>
        <a:xfrm>
          <a:off x="3530111" y="56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115227</xdr:rowOff>
    </xdr:from>
    <xdr:to>
      <xdr:col>4</xdr:col>
      <xdr:colOff>206375</xdr:colOff>
      <xdr:row>35</xdr:row>
      <xdr:rowOff>45377</xdr:rowOff>
    </xdr:to>
    <xdr:sp macro="" textlink="">
      <xdr:nvSpPr>
        <xdr:cNvPr id="84" name="円/楕円 83"/>
        <xdr:cNvSpPr/>
      </xdr:nvSpPr>
      <xdr:spPr>
        <a:xfrm>
          <a:off x="2857500" y="5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36504</xdr:rowOff>
    </xdr:from>
    <xdr:ext cx="534377" cy="259045"/>
    <xdr:sp macro="" textlink="">
      <xdr:nvSpPr>
        <xdr:cNvPr id="85" name="テキスト ボックス 84"/>
        <xdr:cNvSpPr txBox="1"/>
      </xdr:nvSpPr>
      <xdr:spPr>
        <a:xfrm>
          <a:off x="2641111" y="6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87871</xdr:rowOff>
    </xdr:from>
    <xdr:to>
      <xdr:col>3</xdr:col>
      <xdr:colOff>3175</xdr:colOff>
      <xdr:row>35</xdr:row>
      <xdr:rowOff>18021</xdr:rowOff>
    </xdr:to>
    <xdr:sp macro="" textlink="">
      <xdr:nvSpPr>
        <xdr:cNvPr id="86" name="円/楕円 85"/>
        <xdr:cNvSpPr/>
      </xdr:nvSpPr>
      <xdr:spPr>
        <a:xfrm>
          <a:off x="19685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34548</xdr:rowOff>
    </xdr:from>
    <xdr:ext cx="534377" cy="259045"/>
    <xdr:sp macro="" textlink="">
      <xdr:nvSpPr>
        <xdr:cNvPr id="87" name="テキスト ボックス 86"/>
        <xdr:cNvSpPr txBox="1"/>
      </xdr:nvSpPr>
      <xdr:spPr>
        <a:xfrm>
          <a:off x="1752111" y="56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106350</xdr:rowOff>
    </xdr:from>
    <xdr:to>
      <xdr:col>1</xdr:col>
      <xdr:colOff>485775</xdr:colOff>
      <xdr:row>35</xdr:row>
      <xdr:rowOff>36500</xdr:rowOff>
    </xdr:to>
    <xdr:sp macro="" textlink="">
      <xdr:nvSpPr>
        <xdr:cNvPr id="88" name="円/楕円 87"/>
        <xdr:cNvSpPr/>
      </xdr:nvSpPr>
      <xdr:spPr>
        <a:xfrm>
          <a:off x="1079500" y="59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27627</xdr:rowOff>
    </xdr:from>
    <xdr:ext cx="534377" cy="259045"/>
    <xdr:sp macro="" textlink="">
      <xdr:nvSpPr>
        <xdr:cNvPr id="89" name="テキスト ボックス 88"/>
        <xdr:cNvSpPr txBox="1"/>
      </xdr:nvSpPr>
      <xdr:spPr>
        <a:xfrm>
          <a:off x="863111" y="60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95694</xdr:rowOff>
    </xdr:from>
    <xdr:to>
      <xdr:col>6</xdr:col>
      <xdr:colOff>511175</xdr:colOff>
      <xdr:row>58</xdr:row>
      <xdr:rowOff>4102</xdr:rowOff>
    </xdr:to>
    <xdr:cxnSp macro="">
      <xdr:nvCxnSpPr>
        <xdr:cNvPr id="119" name="直線コネクタ 118"/>
        <xdr:cNvCxnSpPr/>
      </xdr:nvCxnSpPr>
      <xdr:spPr>
        <a:xfrm flipV="1">
          <a:off x="3797300" y="9868344"/>
          <a:ext cx="8382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168961</xdr:rowOff>
    </xdr:from>
    <xdr:to>
      <xdr:col>5</xdr:col>
      <xdr:colOff>358775</xdr:colOff>
      <xdr:row>58</xdr:row>
      <xdr:rowOff>4102</xdr:rowOff>
    </xdr:to>
    <xdr:cxnSp macro="">
      <xdr:nvCxnSpPr>
        <xdr:cNvPr id="122" name="直線コネクタ 121"/>
        <xdr:cNvCxnSpPr/>
      </xdr:nvCxnSpPr>
      <xdr:spPr>
        <a:xfrm>
          <a:off x="2908300" y="994161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159931</xdr:rowOff>
    </xdr:from>
    <xdr:to>
      <xdr:col>4</xdr:col>
      <xdr:colOff>155575</xdr:colOff>
      <xdr:row>57</xdr:row>
      <xdr:rowOff>168961</xdr:rowOff>
    </xdr:to>
    <xdr:cxnSp macro="">
      <xdr:nvCxnSpPr>
        <xdr:cNvPr id="125" name="直線コネクタ 124"/>
        <xdr:cNvCxnSpPr/>
      </xdr:nvCxnSpPr>
      <xdr:spPr>
        <a:xfrm>
          <a:off x="2019300" y="993258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54132</xdr:rowOff>
    </xdr:from>
    <xdr:ext cx="534377" cy="259045"/>
    <xdr:sp macro="" textlink="">
      <xdr:nvSpPr>
        <xdr:cNvPr id="127" name="テキスト ボックス 126"/>
        <xdr:cNvSpPr txBox="1"/>
      </xdr:nvSpPr>
      <xdr:spPr>
        <a:xfrm>
          <a:off x="2641111" y="9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159931</xdr:rowOff>
    </xdr:from>
    <xdr:to>
      <xdr:col>2</xdr:col>
      <xdr:colOff>638175</xdr:colOff>
      <xdr:row>58</xdr:row>
      <xdr:rowOff>35534</xdr:rowOff>
    </xdr:to>
    <xdr:cxnSp macro="">
      <xdr:nvCxnSpPr>
        <xdr:cNvPr id="128" name="直線コネクタ 127"/>
        <xdr:cNvCxnSpPr/>
      </xdr:nvCxnSpPr>
      <xdr:spPr>
        <a:xfrm flipV="1">
          <a:off x="1130300" y="993258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152392</xdr:rowOff>
    </xdr:from>
    <xdr:ext cx="534377" cy="259045"/>
    <xdr:sp macro="" textlink="">
      <xdr:nvSpPr>
        <xdr:cNvPr id="130" name="テキスト ボックス 129"/>
        <xdr:cNvSpPr txBox="1"/>
      </xdr:nvSpPr>
      <xdr:spPr>
        <a:xfrm>
          <a:off x="1752111" y="94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134941</xdr:rowOff>
    </xdr:from>
    <xdr:ext cx="534377" cy="259045"/>
    <xdr:sp macro="" textlink="">
      <xdr:nvSpPr>
        <xdr:cNvPr id="132" name="テキスト ボックス 131"/>
        <xdr:cNvSpPr txBox="1"/>
      </xdr:nvSpPr>
      <xdr:spPr>
        <a:xfrm>
          <a:off x="863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44894</xdr:rowOff>
    </xdr:from>
    <xdr:to>
      <xdr:col>6</xdr:col>
      <xdr:colOff>561975</xdr:colOff>
      <xdr:row>57</xdr:row>
      <xdr:rowOff>146494</xdr:rowOff>
    </xdr:to>
    <xdr:sp macro="" textlink="">
      <xdr:nvSpPr>
        <xdr:cNvPr id="138" name="円/楕円 137"/>
        <xdr:cNvSpPr/>
      </xdr:nvSpPr>
      <xdr:spPr>
        <a:xfrm>
          <a:off x="4584700" y="98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23321</xdr:rowOff>
    </xdr:from>
    <xdr:ext cx="534377" cy="259045"/>
    <xdr:sp macro="" textlink="">
      <xdr:nvSpPr>
        <xdr:cNvPr id="139" name="物件費該当値テキスト"/>
        <xdr:cNvSpPr txBox="1"/>
      </xdr:nvSpPr>
      <xdr:spPr>
        <a:xfrm>
          <a:off x="4686300" y="97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124752</xdr:rowOff>
    </xdr:from>
    <xdr:to>
      <xdr:col>5</xdr:col>
      <xdr:colOff>409575</xdr:colOff>
      <xdr:row>58</xdr:row>
      <xdr:rowOff>54902</xdr:rowOff>
    </xdr:to>
    <xdr:sp macro="" textlink="">
      <xdr:nvSpPr>
        <xdr:cNvPr id="140" name="円/楕円 139"/>
        <xdr:cNvSpPr/>
      </xdr:nvSpPr>
      <xdr:spPr>
        <a:xfrm>
          <a:off x="3746500" y="98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46029</xdr:rowOff>
    </xdr:from>
    <xdr:ext cx="534377" cy="259045"/>
    <xdr:sp macro="" textlink="">
      <xdr:nvSpPr>
        <xdr:cNvPr id="141" name="テキスト ボックス 140"/>
        <xdr:cNvSpPr txBox="1"/>
      </xdr:nvSpPr>
      <xdr:spPr>
        <a:xfrm>
          <a:off x="3530111" y="99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118161</xdr:rowOff>
    </xdr:from>
    <xdr:to>
      <xdr:col>4</xdr:col>
      <xdr:colOff>206375</xdr:colOff>
      <xdr:row>58</xdr:row>
      <xdr:rowOff>48311</xdr:rowOff>
    </xdr:to>
    <xdr:sp macro="" textlink="">
      <xdr:nvSpPr>
        <xdr:cNvPr id="142" name="円/楕円 141"/>
        <xdr:cNvSpPr/>
      </xdr:nvSpPr>
      <xdr:spPr>
        <a:xfrm>
          <a:off x="2857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39438</xdr:rowOff>
    </xdr:from>
    <xdr:ext cx="534377" cy="259045"/>
    <xdr:sp macro="" textlink="">
      <xdr:nvSpPr>
        <xdr:cNvPr id="143" name="テキスト ボックス 142"/>
        <xdr:cNvSpPr txBox="1"/>
      </xdr:nvSpPr>
      <xdr:spPr>
        <a:xfrm>
          <a:off x="2641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109131</xdr:rowOff>
    </xdr:from>
    <xdr:to>
      <xdr:col>3</xdr:col>
      <xdr:colOff>3175</xdr:colOff>
      <xdr:row>58</xdr:row>
      <xdr:rowOff>39281</xdr:rowOff>
    </xdr:to>
    <xdr:sp macro="" textlink="">
      <xdr:nvSpPr>
        <xdr:cNvPr id="144" name="円/楕円 143"/>
        <xdr:cNvSpPr/>
      </xdr:nvSpPr>
      <xdr:spPr>
        <a:xfrm>
          <a:off x="1968500" y="98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30408</xdr:rowOff>
    </xdr:from>
    <xdr:ext cx="534377" cy="259045"/>
    <xdr:sp macro="" textlink="">
      <xdr:nvSpPr>
        <xdr:cNvPr id="145" name="テキスト ボックス 144"/>
        <xdr:cNvSpPr txBox="1"/>
      </xdr:nvSpPr>
      <xdr:spPr>
        <a:xfrm>
          <a:off x="1752111" y="99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156184</xdr:rowOff>
    </xdr:from>
    <xdr:to>
      <xdr:col>1</xdr:col>
      <xdr:colOff>485775</xdr:colOff>
      <xdr:row>58</xdr:row>
      <xdr:rowOff>86334</xdr:rowOff>
    </xdr:to>
    <xdr:sp macro="" textlink="">
      <xdr:nvSpPr>
        <xdr:cNvPr id="146" name="円/楕円 145"/>
        <xdr:cNvSpPr/>
      </xdr:nvSpPr>
      <xdr:spPr>
        <a:xfrm>
          <a:off x="10795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77461</xdr:rowOff>
    </xdr:from>
    <xdr:ext cx="534377" cy="259045"/>
    <xdr:sp macro="" textlink="">
      <xdr:nvSpPr>
        <xdr:cNvPr id="147" name="テキスト ボックス 146"/>
        <xdr:cNvSpPr txBox="1"/>
      </xdr:nvSpPr>
      <xdr:spPr>
        <a:xfrm>
          <a:off x="863111" y="100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71610</xdr:rowOff>
    </xdr:from>
    <xdr:to>
      <xdr:col>6</xdr:col>
      <xdr:colOff>511175</xdr:colOff>
      <xdr:row>74</xdr:row>
      <xdr:rowOff>127943</xdr:rowOff>
    </xdr:to>
    <xdr:cxnSp macro="">
      <xdr:nvCxnSpPr>
        <xdr:cNvPr id="178" name="直線コネクタ 177"/>
        <xdr:cNvCxnSpPr/>
      </xdr:nvCxnSpPr>
      <xdr:spPr>
        <a:xfrm flipV="1">
          <a:off x="3797300" y="12758910"/>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14297</xdr:rowOff>
    </xdr:from>
    <xdr:to>
      <xdr:col>5</xdr:col>
      <xdr:colOff>358775</xdr:colOff>
      <xdr:row>74</xdr:row>
      <xdr:rowOff>127943</xdr:rowOff>
    </xdr:to>
    <xdr:cxnSp macro="">
      <xdr:nvCxnSpPr>
        <xdr:cNvPr id="181" name="直線コネクタ 180"/>
        <xdr:cNvCxnSpPr/>
      </xdr:nvCxnSpPr>
      <xdr:spPr>
        <a:xfrm>
          <a:off x="2908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14297</xdr:rowOff>
    </xdr:from>
    <xdr:to>
      <xdr:col>4</xdr:col>
      <xdr:colOff>155575</xdr:colOff>
      <xdr:row>74</xdr:row>
      <xdr:rowOff>128433</xdr:rowOff>
    </xdr:to>
    <xdr:cxnSp macro="">
      <xdr:nvCxnSpPr>
        <xdr:cNvPr id="184" name="直線コネクタ 183"/>
        <xdr:cNvCxnSpPr/>
      </xdr:nvCxnSpPr>
      <xdr:spPr>
        <a:xfrm flipV="1">
          <a:off x="2019300" y="12701597"/>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63572</xdr:rowOff>
    </xdr:from>
    <xdr:ext cx="469744" cy="259045"/>
    <xdr:sp macro="" textlink="">
      <xdr:nvSpPr>
        <xdr:cNvPr id="186" name="テキスト ボックス 185"/>
        <xdr:cNvSpPr txBox="1"/>
      </xdr:nvSpPr>
      <xdr:spPr>
        <a:xfrm>
          <a:off x="2673427"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128433</xdr:rowOff>
    </xdr:from>
    <xdr:to>
      <xdr:col>2</xdr:col>
      <xdr:colOff>638175</xdr:colOff>
      <xdr:row>74</xdr:row>
      <xdr:rowOff>146395</xdr:rowOff>
    </xdr:to>
    <xdr:cxnSp macro="">
      <xdr:nvCxnSpPr>
        <xdr:cNvPr id="187" name="直線コネクタ 186"/>
        <xdr:cNvCxnSpPr/>
      </xdr:nvCxnSpPr>
      <xdr:spPr>
        <a:xfrm flipV="1">
          <a:off x="1130300" y="1281573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24709</xdr:rowOff>
    </xdr:from>
    <xdr:ext cx="469744" cy="259045"/>
    <xdr:sp macro="" textlink="">
      <xdr:nvSpPr>
        <xdr:cNvPr id="189" name="テキスト ボックス 188"/>
        <xdr:cNvSpPr txBox="1"/>
      </xdr:nvSpPr>
      <xdr:spPr>
        <a:xfrm>
          <a:off x="1784427"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82676</xdr:rowOff>
    </xdr:from>
    <xdr:ext cx="469744" cy="259045"/>
    <xdr:sp macro="" textlink="">
      <xdr:nvSpPr>
        <xdr:cNvPr id="191" name="テキスト ボックス 190"/>
        <xdr:cNvSpPr txBox="1"/>
      </xdr:nvSpPr>
      <xdr:spPr>
        <a:xfrm>
          <a:off x="895427" y="131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20810</xdr:rowOff>
    </xdr:from>
    <xdr:to>
      <xdr:col>6</xdr:col>
      <xdr:colOff>561975</xdr:colOff>
      <xdr:row>74</xdr:row>
      <xdr:rowOff>122410</xdr:rowOff>
    </xdr:to>
    <xdr:sp macro="" textlink="">
      <xdr:nvSpPr>
        <xdr:cNvPr id="197" name="円/楕円 196"/>
        <xdr:cNvSpPr/>
      </xdr:nvSpPr>
      <xdr:spPr>
        <a:xfrm>
          <a:off x="45847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43687</xdr:rowOff>
    </xdr:from>
    <xdr:ext cx="469744" cy="259045"/>
    <xdr:sp macro="" textlink="">
      <xdr:nvSpPr>
        <xdr:cNvPr id="198" name="維持補修費該当値テキスト"/>
        <xdr:cNvSpPr txBox="1"/>
      </xdr:nvSpPr>
      <xdr:spPr>
        <a:xfrm>
          <a:off x="4686300" y="1255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77143</xdr:rowOff>
    </xdr:from>
    <xdr:to>
      <xdr:col>5</xdr:col>
      <xdr:colOff>409575</xdr:colOff>
      <xdr:row>75</xdr:row>
      <xdr:rowOff>7293</xdr:rowOff>
    </xdr:to>
    <xdr:sp macro="" textlink="">
      <xdr:nvSpPr>
        <xdr:cNvPr id="199" name="円/楕円 198"/>
        <xdr:cNvSpPr/>
      </xdr:nvSpPr>
      <xdr:spPr>
        <a:xfrm>
          <a:off x="3746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23820</xdr:rowOff>
    </xdr:from>
    <xdr:ext cx="469744" cy="259045"/>
    <xdr:sp macro="" textlink="">
      <xdr:nvSpPr>
        <xdr:cNvPr id="200" name="テキスト ボックス 199"/>
        <xdr:cNvSpPr txBox="1"/>
      </xdr:nvSpPr>
      <xdr:spPr>
        <a:xfrm>
          <a:off x="3562427"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134947</xdr:rowOff>
    </xdr:from>
    <xdr:to>
      <xdr:col>4</xdr:col>
      <xdr:colOff>206375</xdr:colOff>
      <xdr:row>74</xdr:row>
      <xdr:rowOff>65097</xdr:rowOff>
    </xdr:to>
    <xdr:sp macro="" textlink="">
      <xdr:nvSpPr>
        <xdr:cNvPr id="201" name="円/楕円 200"/>
        <xdr:cNvSpPr/>
      </xdr:nvSpPr>
      <xdr:spPr>
        <a:xfrm>
          <a:off x="2857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81624</xdr:rowOff>
    </xdr:from>
    <xdr:ext cx="469744" cy="259045"/>
    <xdr:sp macro="" textlink="">
      <xdr:nvSpPr>
        <xdr:cNvPr id="202" name="テキスト ボックス 201"/>
        <xdr:cNvSpPr txBox="1"/>
      </xdr:nvSpPr>
      <xdr:spPr>
        <a:xfrm>
          <a:off x="2673427"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77633</xdr:rowOff>
    </xdr:from>
    <xdr:to>
      <xdr:col>3</xdr:col>
      <xdr:colOff>3175</xdr:colOff>
      <xdr:row>75</xdr:row>
      <xdr:rowOff>7783</xdr:rowOff>
    </xdr:to>
    <xdr:sp macro="" textlink="">
      <xdr:nvSpPr>
        <xdr:cNvPr id="203" name="円/楕円 202"/>
        <xdr:cNvSpPr/>
      </xdr:nvSpPr>
      <xdr:spPr>
        <a:xfrm>
          <a:off x="1968500" y="12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24310</xdr:rowOff>
    </xdr:from>
    <xdr:ext cx="469744" cy="259045"/>
    <xdr:sp macro="" textlink="">
      <xdr:nvSpPr>
        <xdr:cNvPr id="204" name="テキスト ボックス 203"/>
        <xdr:cNvSpPr txBox="1"/>
      </xdr:nvSpPr>
      <xdr:spPr>
        <a:xfrm>
          <a:off x="1784427" y="1254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95595</xdr:rowOff>
    </xdr:from>
    <xdr:to>
      <xdr:col>1</xdr:col>
      <xdr:colOff>485775</xdr:colOff>
      <xdr:row>75</xdr:row>
      <xdr:rowOff>25745</xdr:rowOff>
    </xdr:to>
    <xdr:sp macro="" textlink="">
      <xdr:nvSpPr>
        <xdr:cNvPr id="205" name="円/楕円 204"/>
        <xdr:cNvSpPr/>
      </xdr:nvSpPr>
      <xdr:spPr>
        <a:xfrm>
          <a:off x="1079500" y="12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42272</xdr:rowOff>
    </xdr:from>
    <xdr:ext cx="469744" cy="259045"/>
    <xdr:sp macro="" textlink="">
      <xdr:nvSpPr>
        <xdr:cNvPr id="206" name="テキスト ボックス 205"/>
        <xdr:cNvSpPr txBox="1"/>
      </xdr:nvSpPr>
      <xdr:spPr>
        <a:xfrm>
          <a:off x="895427" y="125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3" name="直線コネクタ 232"/>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4"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5" name="直線コネクタ 234"/>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6"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7" name="直線コネクタ 236"/>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146949</xdr:rowOff>
    </xdr:from>
    <xdr:to>
      <xdr:col>6</xdr:col>
      <xdr:colOff>511175</xdr:colOff>
      <xdr:row>97</xdr:row>
      <xdr:rowOff>127062</xdr:rowOff>
    </xdr:to>
    <xdr:cxnSp macro="">
      <xdr:nvCxnSpPr>
        <xdr:cNvPr id="238" name="直線コネクタ 237"/>
        <xdr:cNvCxnSpPr/>
      </xdr:nvCxnSpPr>
      <xdr:spPr>
        <a:xfrm flipV="1">
          <a:off x="3797300" y="16606149"/>
          <a:ext cx="8382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39"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0" name="フローチャート : 判断 239"/>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127062</xdr:rowOff>
    </xdr:from>
    <xdr:to>
      <xdr:col>5</xdr:col>
      <xdr:colOff>358775</xdr:colOff>
      <xdr:row>98</xdr:row>
      <xdr:rowOff>57110</xdr:rowOff>
    </xdr:to>
    <xdr:cxnSp macro="">
      <xdr:nvCxnSpPr>
        <xdr:cNvPr id="241" name="直線コネクタ 240"/>
        <xdr:cNvCxnSpPr/>
      </xdr:nvCxnSpPr>
      <xdr:spPr>
        <a:xfrm flipV="1">
          <a:off x="2908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2" name="フローチャート : 判断 241"/>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3" name="テキスト ボックス 242"/>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57110</xdr:rowOff>
    </xdr:from>
    <xdr:to>
      <xdr:col>4</xdr:col>
      <xdr:colOff>155575</xdr:colOff>
      <xdr:row>99</xdr:row>
      <xdr:rowOff>40455</xdr:rowOff>
    </xdr:to>
    <xdr:cxnSp macro="">
      <xdr:nvCxnSpPr>
        <xdr:cNvPr id="244" name="直線コネクタ 243"/>
        <xdr:cNvCxnSpPr/>
      </xdr:nvCxnSpPr>
      <xdr:spPr>
        <a:xfrm flipV="1">
          <a:off x="2019300" y="16859210"/>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44290</xdr:rowOff>
    </xdr:from>
    <xdr:to>
      <xdr:col>4</xdr:col>
      <xdr:colOff>206375</xdr:colOff>
      <xdr:row>95</xdr:row>
      <xdr:rowOff>145890</xdr:rowOff>
    </xdr:to>
    <xdr:sp macro="" textlink="">
      <xdr:nvSpPr>
        <xdr:cNvPr id="245" name="フローチャート : 判断 244"/>
        <xdr:cNvSpPr/>
      </xdr:nvSpPr>
      <xdr:spPr>
        <a:xfrm>
          <a:off x="2857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162417</xdr:rowOff>
    </xdr:from>
    <xdr:ext cx="534377" cy="259045"/>
    <xdr:sp macro="" textlink="">
      <xdr:nvSpPr>
        <xdr:cNvPr id="246" name="テキスト ボックス 245"/>
        <xdr:cNvSpPr txBox="1"/>
      </xdr:nvSpPr>
      <xdr:spPr>
        <a:xfrm>
          <a:off x="2641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40455</xdr:rowOff>
    </xdr:from>
    <xdr:to>
      <xdr:col>2</xdr:col>
      <xdr:colOff>638175</xdr:colOff>
      <xdr:row>99</xdr:row>
      <xdr:rowOff>73144</xdr:rowOff>
    </xdr:to>
    <xdr:cxnSp macro="">
      <xdr:nvCxnSpPr>
        <xdr:cNvPr id="247" name="直線コネクタ 246"/>
        <xdr:cNvCxnSpPr/>
      </xdr:nvCxnSpPr>
      <xdr:spPr>
        <a:xfrm flipV="1">
          <a:off x="1130300" y="1701400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35767</xdr:rowOff>
    </xdr:from>
    <xdr:to>
      <xdr:col>3</xdr:col>
      <xdr:colOff>3175</xdr:colOff>
      <xdr:row>96</xdr:row>
      <xdr:rowOff>137367</xdr:rowOff>
    </xdr:to>
    <xdr:sp macro="" textlink="">
      <xdr:nvSpPr>
        <xdr:cNvPr id="248" name="フローチャート : 判断 247"/>
        <xdr:cNvSpPr/>
      </xdr:nvSpPr>
      <xdr:spPr>
        <a:xfrm>
          <a:off x="1968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153894</xdr:rowOff>
    </xdr:from>
    <xdr:ext cx="534377" cy="259045"/>
    <xdr:sp macro="" textlink="">
      <xdr:nvSpPr>
        <xdr:cNvPr id="249" name="テキスト ボックス 248"/>
        <xdr:cNvSpPr txBox="1"/>
      </xdr:nvSpPr>
      <xdr:spPr>
        <a:xfrm>
          <a:off x="1752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75152</xdr:rowOff>
    </xdr:from>
    <xdr:to>
      <xdr:col>1</xdr:col>
      <xdr:colOff>485775</xdr:colOff>
      <xdr:row>97</xdr:row>
      <xdr:rowOff>5302</xdr:rowOff>
    </xdr:to>
    <xdr:sp macro="" textlink="">
      <xdr:nvSpPr>
        <xdr:cNvPr id="250" name="フローチャート : 判断 249"/>
        <xdr:cNvSpPr/>
      </xdr:nvSpPr>
      <xdr:spPr>
        <a:xfrm>
          <a:off x="1079500" y="1653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21829</xdr:rowOff>
    </xdr:from>
    <xdr:ext cx="534377" cy="259045"/>
    <xdr:sp macro="" textlink="">
      <xdr:nvSpPr>
        <xdr:cNvPr id="251" name="テキスト ボックス 250"/>
        <xdr:cNvSpPr txBox="1"/>
      </xdr:nvSpPr>
      <xdr:spPr>
        <a:xfrm>
          <a:off x="863111" y="163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96149</xdr:rowOff>
    </xdr:from>
    <xdr:to>
      <xdr:col>6</xdr:col>
      <xdr:colOff>561975</xdr:colOff>
      <xdr:row>97</xdr:row>
      <xdr:rowOff>26299</xdr:rowOff>
    </xdr:to>
    <xdr:sp macro="" textlink="">
      <xdr:nvSpPr>
        <xdr:cNvPr id="257" name="円/楕円 256"/>
        <xdr:cNvSpPr/>
      </xdr:nvSpPr>
      <xdr:spPr>
        <a:xfrm>
          <a:off x="45847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11076</xdr:rowOff>
    </xdr:from>
    <xdr:ext cx="534377" cy="259045"/>
    <xdr:sp macro="" textlink="">
      <xdr:nvSpPr>
        <xdr:cNvPr id="258" name="扶助費該当値テキスト"/>
        <xdr:cNvSpPr txBox="1"/>
      </xdr:nvSpPr>
      <xdr:spPr>
        <a:xfrm>
          <a:off x="4686300" y="1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76262</xdr:rowOff>
    </xdr:from>
    <xdr:to>
      <xdr:col>5</xdr:col>
      <xdr:colOff>409575</xdr:colOff>
      <xdr:row>98</xdr:row>
      <xdr:rowOff>6412</xdr:rowOff>
    </xdr:to>
    <xdr:sp macro="" textlink="">
      <xdr:nvSpPr>
        <xdr:cNvPr id="259" name="円/楕円 258"/>
        <xdr:cNvSpPr/>
      </xdr:nvSpPr>
      <xdr:spPr>
        <a:xfrm>
          <a:off x="3746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168989</xdr:rowOff>
    </xdr:from>
    <xdr:ext cx="534377" cy="259045"/>
    <xdr:sp macro="" textlink="">
      <xdr:nvSpPr>
        <xdr:cNvPr id="260" name="テキスト ボックス 259"/>
        <xdr:cNvSpPr txBox="1"/>
      </xdr:nvSpPr>
      <xdr:spPr>
        <a:xfrm>
          <a:off x="3530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6310</xdr:rowOff>
    </xdr:from>
    <xdr:to>
      <xdr:col>4</xdr:col>
      <xdr:colOff>206375</xdr:colOff>
      <xdr:row>98</xdr:row>
      <xdr:rowOff>107910</xdr:rowOff>
    </xdr:to>
    <xdr:sp macro="" textlink="">
      <xdr:nvSpPr>
        <xdr:cNvPr id="261" name="円/楕円 260"/>
        <xdr:cNvSpPr/>
      </xdr:nvSpPr>
      <xdr:spPr>
        <a:xfrm>
          <a:off x="2857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99037</xdr:rowOff>
    </xdr:from>
    <xdr:ext cx="534377" cy="259045"/>
    <xdr:sp macro="" textlink="">
      <xdr:nvSpPr>
        <xdr:cNvPr id="262" name="テキスト ボックス 261"/>
        <xdr:cNvSpPr txBox="1"/>
      </xdr:nvSpPr>
      <xdr:spPr>
        <a:xfrm>
          <a:off x="2641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161105</xdr:rowOff>
    </xdr:from>
    <xdr:to>
      <xdr:col>3</xdr:col>
      <xdr:colOff>3175</xdr:colOff>
      <xdr:row>99</xdr:row>
      <xdr:rowOff>91255</xdr:rowOff>
    </xdr:to>
    <xdr:sp macro="" textlink="">
      <xdr:nvSpPr>
        <xdr:cNvPr id="263" name="円/楕円 262"/>
        <xdr:cNvSpPr/>
      </xdr:nvSpPr>
      <xdr:spPr>
        <a:xfrm>
          <a:off x="1968500" y="16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82382</xdr:rowOff>
    </xdr:from>
    <xdr:ext cx="534377" cy="259045"/>
    <xdr:sp macro="" textlink="">
      <xdr:nvSpPr>
        <xdr:cNvPr id="264" name="テキスト ボックス 263"/>
        <xdr:cNvSpPr txBox="1"/>
      </xdr:nvSpPr>
      <xdr:spPr>
        <a:xfrm>
          <a:off x="1752111" y="17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22344</xdr:rowOff>
    </xdr:from>
    <xdr:to>
      <xdr:col>1</xdr:col>
      <xdr:colOff>485775</xdr:colOff>
      <xdr:row>99</xdr:row>
      <xdr:rowOff>123944</xdr:rowOff>
    </xdr:to>
    <xdr:sp macro="" textlink="">
      <xdr:nvSpPr>
        <xdr:cNvPr id="265" name="円/楕円 264"/>
        <xdr:cNvSpPr/>
      </xdr:nvSpPr>
      <xdr:spPr>
        <a:xfrm>
          <a:off x="1079500" y="169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115071</xdr:rowOff>
    </xdr:from>
    <xdr:ext cx="534377" cy="259045"/>
    <xdr:sp macro="" textlink="">
      <xdr:nvSpPr>
        <xdr:cNvPr id="266" name="テキスト ボックス 265"/>
        <xdr:cNvSpPr txBox="1"/>
      </xdr:nvSpPr>
      <xdr:spPr>
        <a:xfrm>
          <a:off x="863111" y="170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74149</xdr:rowOff>
    </xdr:from>
    <xdr:to>
      <xdr:col>15</xdr:col>
      <xdr:colOff>180975</xdr:colOff>
      <xdr:row>36</xdr:row>
      <xdr:rowOff>114383</xdr:rowOff>
    </xdr:to>
    <xdr:cxnSp macro="">
      <xdr:nvCxnSpPr>
        <xdr:cNvPr id="295" name="直線コネクタ 294"/>
        <xdr:cNvCxnSpPr/>
      </xdr:nvCxnSpPr>
      <xdr:spPr>
        <a:xfrm flipV="1">
          <a:off x="9639300" y="6246349"/>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114383</xdr:rowOff>
    </xdr:from>
    <xdr:to>
      <xdr:col>14</xdr:col>
      <xdr:colOff>28575</xdr:colOff>
      <xdr:row>36</xdr:row>
      <xdr:rowOff>160522</xdr:rowOff>
    </xdr:to>
    <xdr:cxnSp macro="">
      <xdr:nvCxnSpPr>
        <xdr:cNvPr id="298" name="直線コネクタ 297"/>
        <xdr:cNvCxnSpPr/>
      </xdr:nvCxnSpPr>
      <xdr:spPr>
        <a:xfrm flipV="1">
          <a:off x="8750300" y="6286583"/>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160522</xdr:rowOff>
    </xdr:from>
    <xdr:to>
      <xdr:col>12</xdr:col>
      <xdr:colOff>511175</xdr:colOff>
      <xdr:row>37</xdr:row>
      <xdr:rowOff>17399</xdr:rowOff>
    </xdr:to>
    <xdr:cxnSp macro="">
      <xdr:nvCxnSpPr>
        <xdr:cNvPr id="301" name="直線コネクタ 300"/>
        <xdr:cNvCxnSpPr/>
      </xdr:nvCxnSpPr>
      <xdr:spPr>
        <a:xfrm flipV="1">
          <a:off x="7861300" y="6332722"/>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2" name="フローチャート : 判断 301"/>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164508</xdr:rowOff>
    </xdr:from>
    <xdr:ext cx="534377" cy="259045"/>
    <xdr:sp macro="" textlink="">
      <xdr:nvSpPr>
        <xdr:cNvPr id="303" name="テキスト ボックス 302"/>
        <xdr:cNvSpPr txBox="1"/>
      </xdr:nvSpPr>
      <xdr:spPr>
        <a:xfrm>
          <a:off x="8483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17399</xdr:rowOff>
    </xdr:from>
    <xdr:to>
      <xdr:col>11</xdr:col>
      <xdr:colOff>307975</xdr:colOff>
      <xdr:row>37</xdr:row>
      <xdr:rowOff>48203</xdr:rowOff>
    </xdr:to>
    <xdr:cxnSp macro="">
      <xdr:nvCxnSpPr>
        <xdr:cNvPr id="304" name="直線コネクタ 303"/>
        <xdr:cNvCxnSpPr/>
      </xdr:nvCxnSpPr>
      <xdr:spPr>
        <a:xfrm flipV="1">
          <a:off x="6972300" y="6361049"/>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5" name="フローチャート : 判断 304"/>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544</xdr:rowOff>
    </xdr:from>
    <xdr:ext cx="534377" cy="259045"/>
    <xdr:sp macro="" textlink="">
      <xdr:nvSpPr>
        <xdr:cNvPr id="306" name="テキスト ボックス 305"/>
        <xdr:cNvSpPr txBox="1"/>
      </xdr:nvSpPr>
      <xdr:spPr>
        <a:xfrm>
          <a:off x="7594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7" name="フローチャート : 判断 306"/>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16775</xdr:rowOff>
    </xdr:from>
    <xdr:ext cx="534377" cy="259045"/>
    <xdr:sp macro="" textlink="">
      <xdr:nvSpPr>
        <xdr:cNvPr id="308" name="テキスト ボックス 307"/>
        <xdr:cNvSpPr txBox="1"/>
      </xdr:nvSpPr>
      <xdr:spPr>
        <a:xfrm>
          <a:off x="6705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23349</xdr:rowOff>
    </xdr:from>
    <xdr:to>
      <xdr:col>15</xdr:col>
      <xdr:colOff>231775</xdr:colOff>
      <xdr:row>36</xdr:row>
      <xdr:rowOff>124949</xdr:rowOff>
    </xdr:to>
    <xdr:sp macro="" textlink="">
      <xdr:nvSpPr>
        <xdr:cNvPr id="314" name="円/楕円 313"/>
        <xdr:cNvSpPr/>
      </xdr:nvSpPr>
      <xdr:spPr>
        <a:xfrm>
          <a:off x="10426700" y="61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1776</xdr:rowOff>
    </xdr:from>
    <xdr:ext cx="534377" cy="259045"/>
    <xdr:sp macro="" textlink="">
      <xdr:nvSpPr>
        <xdr:cNvPr id="315" name="補助費等該当値テキスト"/>
        <xdr:cNvSpPr txBox="1"/>
      </xdr:nvSpPr>
      <xdr:spPr>
        <a:xfrm>
          <a:off x="10528300" y="61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63583</xdr:rowOff>
    </xdr:from>
    <xdr:to>
      <xdr:col>14</xdr:col>
      <xdr:colOff>79375</xdr:colOff>
      <xdr:row>36</xdr:row>
      <xdr:rowOff>165183</xdr:rowOff>
    </xdr:to>
    <xdr:sp macro="" textlink="">
      <xdr:nvSpPr>
        <xdr:cNvPr id="316" name="円/楕円 315"/>
        <xdr:cNvSpPr/>
      </xdr:nvSpPr>
      <xdr:spPr>
        <a:xfrm>
          <a:off x="9588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156310</xdr:rowOff>
    </xdr:from>
    <xdr:ext cx="534377" cy="259045"/>
    <xdr:sp macro="" textlink="">
      <xdr:nvSpPr>
        <xdr:cNvPr id="317" name="テキスト ボックス 316"/>
        <xdr:cNvSpPr txBox="1"/>
      </xdr:nvSpPr>
      <xdr:spPr>
        <a:xfrm>
          <a:off x="9372111" y="6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109722</xdr:rowOff>
    </xdr:from>
    <xdr:to>
      <xdr:col>12</xdr:col>
      <xdr:colOff>561975</xdr:colOff>
      <xdr:row>37</xdr:row>
      <xdr:rowOff>39872</xdr:rowOff>
    </xdr:to>
    <xdr:sp macro="" textlink="">
      <xdr:nvSpPr>
        <xdr:cNvPr id="318" name="円/楕円 317"/>
        <xdr:cNvSpPr/>
      </xdr:nvSpPr>
      <xdr:spPr>
        <a:xfrm>
          <a:off x="8699500" y="62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30999</xdr:rowOff>
    </xdr:from>
    <xdr:ext cx="534377" cy="259045"/>
    <xdr:sp macro="" textlink="">
      <xdr:nvSpPr>
        <xdr:cNvPr id="319" name="テキスト ボックス 318"/>
        <xdr:cNvSpPr txBox="1"/>
      </xdr:nvSpPr>
      <xdr:spPr>
        <a:xfrm>
          <a:off x="8483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138049</xdr:rowOff>
    </xdr:from>
    <xdr:to>
      <xdr:col>11</xdr:col>
      <xdr:colOff>358775</xdr:colOff>
      <xdr:row>37</xdr:row>
      <xdr:rowOff>68199</xdr:rowOff>
    </xdr:to>
    <xdr:sp macro="" textlink="">
      <xdr:nvSpPr>
        <xdr:cNvPr id="320" name="円/楕円 319"/>
        <xdr:cNvSpPr/>
      </xdr:nvSpPr>
      <xdr:spPr>
        <a:xfrm>
          <a:off x="7810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59326</xdr:rowOff>
    </xdr:from>
    <xdr:ext cx="534377" cy="259045"/>
    <xdr:sp macro="" textlink="">
      <xdr:nvSpPr>
        <xdr:cNvPr id="321" name="テキスト ボックス 320"/>
        <xdr:cNvSpPr txBox="1"/>
      </xdr:nvSpPr>
      <xdr:spPr>
        <a:xfrm>
          <a:off x="7594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168853</xdr:rowOff>
    </xdr:from>
    <xdr:to>
      <xdr:col>10</xdr:col>
      <xdr:colOff>155575</xdr:colOff>
      <xdr:row>37</xdr:row>
      <xdr:rowOff>99003</xdr:rowOff>
    </xdr:to>
    <xdr:sp macro="" textlink="">
      <xdr:nvSpPr>
        <xdr:cNvPr id="322" name="円/楕円 321"/>
        <xdr:cNvSpPr/>
      </xdr:nvSpPr>
      <xdr:spPr>
        <a:xfrm>
          <a:off x="6921500" y="63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90130</xdr:rowOff>
    </xdr:from>
    <xdr:ext cx="534377" cy="259045"/>
    <xdr:sp macro="" textlink="">
      <xdr:nvSpPr>
        <xdr:cNvPr id="323" name="テキスト ボックス 322"/>
        <xdr:cNvSpPr txBox="1"/>
      </xdr:nvSpPr>
      <xdr:spPr>
        <a:xfrm>
          <a:off x="6705111" y="6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17280</xdr:rowOff>
    </xdr:from>
    <xdr:to>
      <xdr:col>15</xdr:col>
      <xdr:colOff>180975</xdr:colOff>
      <xdr:row>58</xdr:row>
      <xdr:rowOff>27753</xdr:rowOff>
    </xdr:to>
    <xdr:cxnSp macro="">
      <xdr:nvCxnSpPr>
        <xdr:cNvPr id="350" name="直線コネクタ 349"/>
        <xdr:cNvCxnSpPr/>
      </xdr:nvCxnSpPr>
      <xdr:spPr>
        <a:xfrm>
          <a:off x="9639300" y="9961380"/>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17280</xdr:rowOff>
    </xdr:from>
    <xdr:to>
      <xdr:col>14</xdr:col>
      <xdr:colOff>28575</xdr:colOff>
      <xdr:row>58</xdr:row>
      <xdr:rowOff>41697</xdr:rowOff>
    </xdr:to>
    <xdr:cxnSp macro="">
      <xdr:nvCxnSpPr>
        <xdr:cNvPr id="353" name="直線コネクタ 352"/>
        <xdr:cNvCxnSpPr/>
      </xdr:nvCxnSpPr>
      <xdr:spPr>
        <a:xfrm flipV="1">
          <a:off x="8750300" y="9961380"/>
          <a:ext cx="889000" cy="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5" name="テキスト ボックス 354"/>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41697</xdr:rowOff>
    </xdr:from>
    <xdr:to>
      <xdr:col>12</xdr:col>
      <xdr:colOff>511175</xdr:colOff>
      <xdr:row>58</xdr:row>
      <xdr:rowOff>43156</xdr:rowOff>
    </xdr:to>
    <xdr:cxnSp macro="">
      <xdr:nvCxnSpPr>
        <xdr:cNvPr id="356" name="直線コネクタ 355"/>
        <xdr:cNvCxnSpPr/>
      </xdr:nvCxnSpPr>
      <xdr:spPr>
        <a:xfrm flipV="1">
          <a:off x="7861300" y="9985797"/>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7" name="フローチャート : 判断 356"/>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60067</xdr:rowOff>
    </xdr:from>
    <xdr:ext cx="534377" cy="259045"/>
    <xdr:sp macro="" textlink="">
      <xdr:nvSpPr>
        <xdr:cNvPr id="358" name="テキスト ボックス 357"/>
        <xdr:cNvSpPr txBox="1"/>
      </xdr:nvSpPr>
      <xdr:spPr>
        <a:xfrm>
          <a:off x="8483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43156</xdr:rowOff>
    </xdr:from>
    <xdr:to>
      <xdr:col>11</xdr:col>
      <xdr:colOff>307975</xdr:colOff>
      <xdr:row>58</xdr:row>
      <xdr:rowOff>68852</xdr:rowOff>
    </xdr:to>
    <xdr:cxnSp macro="">
      <xdr:nvCxnSpPr>
        <xdr:cNvPr id="359" name="直線コネクタ 358"/>
        <xdr:cNvCxnSpPr/>
      </xdr:nvCxnSpPr>
      <xdr:spPr>
        <a:xfrm flipV="1">
          <a:off x="6972300" y="9987256"/>
          <a:ext cx="8890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60" name="フローチャート : 判断 359"/>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59306</xdr:rowOff>
    </xdr:from>
    <xdr:ext cx="534377" cy="259045"/>
    <xdr:sp macro="" textlink="">
      <xdr:nvSpPr>
        <xdr:cNvPr id="361" name="テキスト ボックス 360"/>
        <xdr:cNvSpPr txBox="1"/>
      </xdr:nvSpPr>
      <xdr:spPr>
        <a:xfrm>
          <a:off x="7594111" y="96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2" name="フローチャート : 判断 361"/>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74448</xdr:rowOff>
    </xdr:from>
    <xdr:ext cx="534377" cy="259045"/>
    <xdr:sp macro="" textlink="">
      <xdr:nvSpPr>
        <xdr:cNvPr id="363" name="テキスト ボックス 362"/>
        <xdr:cNvSpPr txBox="1"/>
      </xdr:nvSpPr>
      <xdr:spPr>
        <a:xfrm>
          <a:off x="6705111" y="9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148403</xdr:rowOff>
    </xdr:from>
    <xdr:to>
      <xdr:col>15</xdr:col>
      <xdr:colOff>231775</xdr:colOff>
      <xdr:row>58</xdr:row>
      <xdr:rowOff>78553</xdr:rowOff>
    </xdr:to>
    <xdr:sp macro="" textlink="">
      <xdr:nvSpPr>
        <xdr:cNvPr id="369" name="円/楕円 368"/>
        <xdr:cNvSpPr/>
      </xdr:nvSpPr>
      <xdr:spPr>
        <a:xfrm>
          <a:off x="10426700" y="99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70"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137930</xdr:rowOff>
    </xdr:from>
    <xdr:to>
      <xdr:col>14</xdr:col>
      <xdr:colOff>79375</xdr:colOff>
      <xdr:row>58</xdr:row>
      <xdr:rowOff>68080</xdr:rowOff>
    </xdr:to>
    <xdr:sp macro="" textlink="">
      <xdr:nvSpPr>
        <xdr:cNvPr id="371" name="円/楕円 370"/>
        <xdr:cNvSpPr/>
      </xdr:nvSpPr>
      <xdr:spPr>
        <a:xfrm>
          <a:off x="9588500" y="9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84607</xdr:rowOff>
    </xdr:from>
    <xdr:ext cx="534377" cy="259045"/>
    <xdr:sp macro="" textlink="">
      <xdr:nvSpPr>
        <xdr:cNvPr id="372" name="テキスト ボックス 371"/>
        <xdr:cNvSpPr txBox="1"/>
      </xdr:nvSpPr>
      <xdr:spPr>
        <a:xfrm>
          <a:off x="9372111" y="9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162347</xdr:rowOff>
    </xdr:from>
    <xdr:to>
      <xdr:col>12</xdr:col>
      <xdr:colOff>561975</xdr:colOff>
      <xdr:row>58</xdr:row>
      <xdr:rowOff>92497</xdr:rowOff>
    </xdr:to>
    <xdr:sp macro="" textlink="">
      <xdr:nvSpPr>
        <xdr:cNvPr id="373" name="円/楕円 372"/>
        <xdr:cNvSpPr/>
      </xdr:nvSpPr>
      <xdr:spPr>
        <a:xfrm>
          <a:off x="8699500" y="99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83624</xdr:rowOff>
    </xdr:from>
    <xdr:ext cx="534377" cy="259045"/>
    <xdr:sp macro="" textlink="">
      <xdr:nvSpPr>
        <xdr:cNvPr id="374" name="テキスト ボックス 373"/>
        <xdr:cNvSpPr txBox="1"/>
      </xdr:nvSpPr>
      <xdr:spPr>
        <a:xfrm>
          <a:off x="8483111" y="100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163806</xdr:rowOff>
    </xdr:from>
    <xdr:to>
      <xdr:col>11</xdr:col>
      <xdr:colOff>358775</xdr:colOff>
      <xdr:row>58</xdr:row>
      <xdr:rowOff>93956</xdr:rowOff>
    </xdr:to>
    <xdr:sp macro="" textlink="">
      <xdr:nvSpPr>
        <xdr:cNvPr id="375" name="円/楕円 374"/>
        <xdr:cNvSpPr/>
      </xdr:nvSpPr>
      <xdr:spPr>
        <a:xfrm>
          <a:off x="7810500" y="99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85083</xdr:rowOff>
    </xdr:from>
    <xdr:ext cx="534377" cy="259045"/>
    <xdr:sp macro="" textlink="">
      <xdr:nvSpPr>
        <xdr:cNvPr id="376" name="テキスト ボックス 375"/>
        <xdr:cNvSpPr txBox="1"/>
      </xdr:nvSpPr>
      <xdr:spPr>
        <a:xfrm>
          <a:off x="7594111" y="100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18052</xdr:rowOff>
    </xdr:from>
    <xdr:to>
      <xdr:col>10</xdr:col>
      <xdr:colOff>155575</xdr:colOff>
      <xdr:row>58</xdr:row>
      <xdr:rowOff>119652</xdr:rowOff>
    </xdr:to>
    <xdr:sp macro="" textlink="">
      <xdr:nvSpPr>
        <xdr:cNvPr id="377" name="円/楕円 376"/>
        <xdr:cNvSpPr/>
      </xdr:nvSpPr>
      <xdr:spPr>
        <a:xfrm>
          <a:off x="6921500" y="99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110779</xdr:rowOff>
    </xdr:from>
    <xdr:ext cx="534377" cy="259045"/>
    <xdr:sp macro="" textlink="">
      <xdr:nvSpPr>
        <xdr:cNvPr id="378" name="テキスト ボックス 377"/>
        <xdr:cNvSpPr txBox="1"/>
      </xdr:nvSpPr>
      <xdr:spPr>
        <a:xfrm>
          <a:off x="6705111" y="100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168450</xdr:rowOff>
    </xdr:from>
    <xdr:to>
      <xdr:col>15</xdr:col>
      <xdr:colOff>180975</xdr:colOff>
      <xdr:row>79</xdr:row>
      <xdr:rowOff>34582</xdr:rowOff>
    </xdr:to>
    <xdr:cxnSp macro="">
      <xdr:nvCxnSpPr>
        <xdr:cNvPr id="407" name="直線コネクタ 406"/>
        <xdr:cNvCxnSpPr/>
      </xdr:nvCxnSpPr>
      <xdr:spPr>
        <a:xfrm>
          <a:off x="9639300" y="13541550"/>
          <a:ext cx="8382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168450</xdr:rowOff>
    </xdr:from>
    <xdr:to>
      <xdr:col>14</xdr:col>
      <xdr:colOff>28575</xdr:colOff>
      <xdr:row>79</xdr:row>
      <xdr:rowOff>2254</xdr:rowOff>
    </xdr:to>
    <xdr:cxnSp macro="">
      <xdr:nvCxnSpPr>
        <xdr:cNvPr id="410" name="直線コネクタ 409"/>
        <xdr:cNvCxnSpPr/>
      </xdr:nvCxnSpPr>
      <xdr:spPr>
        <a:xfrm flipV="1">
          <a:off x="8750300" y="13541550"/>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3" name="フローチャート : 判断 412"/>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4" name="テキスト ボックス 413"/>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155232</xdr:rowOff>
    </xdr:from>
    <xdr:to>
      <xdr:col>15</xdr:col>
      <xdr:colOff>231775</xdr:colOff>
      <xdr:row>79</xdr:row>
      <xdr:rowOff>85382</xdr:rowOff>
    </xdr:to>
    <xdr:sp macro="" textlink="">
      <xdr:nvSpPr>
        <xdr:cNvPr id="420" name="円/楕円 419"/>
        <xdr:cNvSpPr/>
      </xdr:nvSpPr>
      <xdr:spPr>
        <a:xfrm>
          <a:off x="10426700" y="135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70159</xdr:rowOff>
    </xdr:from>
    <xdr:ext cx="469744" cy="259045"/>
    <xdr:sp macro="" textlink="">
      <xdr:nvSpPr>
        <xdr:cNvPr id="421" name="普通建設事業費 （ うち新規整備　）該当値テキスト"/>
        <xdr:cNvSpPr txBox="1"/>
      </xdr:nvSpPr>
      <xdr:spPr>
        <a:xfrm>
          <a:off x="10528300" y="134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117650</xdr:rowOff>
    </xdr:from>
    <xdr:to>
      <xdr:col>14</xdr:col>
      <xdr:colOff>79375</xdr:colOff>
      <xdr:row>79</xdr:row>
      <xdr:rowOff>47800</xdr:rowOff>
    </xdr:to>
    <xdr:sp macro="" textlink="">
      <xdr:nvSpPr>
        <xdr:cNvPr id="422" name="円/楕円 421"/>
        <xdr:cNvSpPr/>
      </xdr:nvSpPr>
      <xdr:spPr>
        <a:xfrm>
          <a:off x="9588500" y="134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38927</xdr:rowOff>
    </xdr:from>
    <xdr:ext cx="534377" cy="259045"/>
    <xdr:sp macro="" textlink="">
      <xdr:nvSpPr>
        <xdr:cNvPr id="423" name="テキスト ボックス 422"/>
        <xdr:cNvSpPr txBox="1"/>
      </xdr:nvSpPr>
      <xdr:spPr>
        <a:xfrm>
          <a:off x="9372111" y="135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122904</xdr:rowOff>
    </xdr:from>
    <xdr:to>
      <xdr:col>12</xdr:col>
      <xdr:colOff>561975</xdr:colOff>
      <xdr:row>79</xdr:row>
      <xdr:rowOff>53054</xdr:rowOff>
    </xdr:to>
    <xdr:sp macro="" textlink="">
      <xdr:nvSpPr>
        <xdr:cNvPr id="424" name="円/楕円 423"/>
        <xdr:cNvSpPr/>
      </xdr:nvSpPr>
      <xdr:spPr>
        <a:xfrm>
          <a:off x="8699500" y="134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44181</xdr:rowOff>
    </xdr:from>
    <xdr:ext cx="534377" cy="259045"/>
    <xdr:sp macro="" textlink="">
      <xdr:nvSpPr>
        <xdr:cNvPr id="425" name="テキスト ボックス 424"/>
        <xdr:cNvSpPr txBox="1"/>
      </xdr:nvSpPr>
      <xdr:spPr>
        <a:xfrm>
          <a:off x="8483111" y="135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29449</xdr:rowOff>
    </xdr:from>
    <xdr:to>
      <xdr:col>15</xdr:col>
      <xdr:colOff>180975</xdr:colOff>
      <xdr:row>95</xdr:row>
      <xdr:rowOff>65895</xdr:rowOff>
    </xdr:to>
    <xdr:cxnSp macro="">
      <xdr:nvCxnSpPr>
        <xdr:cNvPr id="456" name="直線コネクタ 455"/>
        <xdr:cNvCxnSpPr/>
      </xdr:nvCxnSpPr>
      <xdr:spPr>
        <a:xfrm flipV="1">
          <a:off x="9639300" y="15802849"/>
          <a:ext cx="838200" cy="5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7"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65895</xdr:rowOff>
    </xdr:from>
    <xdr:to>
      <xdr:col>14</xdr:col>
      <xdr:colOff>28575</xdr:colOff>
      <xdr:row>96</xdr:row>
      <xdr:rowOff>152633</xdr:rowOff>
    </xdr:to>
    <xdr:cxnSp macro="">
      <xdr:nvCxnSpPr>
        <xdr:cNvPr id="459" name="直線コネクタ 458"/>
        <xdr:cNvCxnSpPr/>
      </xdr:nvCxnSpPr>
      <xdr:spPr>
        <a:xfrm flipV="1">
          <a:off x="8750300" y="16353645"/>
          <a:ext cx="889000" cy="25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61" name="テキスト ボックス 460"/>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2" name="フローチャート : 判断 461"/>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46745</xdr:rowOff>
    </xdr:from>
    <xdr:ext cx="534377" cy="259045"/>
    <xdr:sp macro="" textlink="">
      <xdr:nvSpPr>
        <xdr:cNvPr id="463" name="テキスト ボックス 462"/>
        <xdr:cNvSpPr txBox="1"/>
      </xdr:nvSpPr>
      <xdr:spPr>
        <a:xfrm>
          <a:off x="8483111" y="15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150099</xdr:rowOff>
    </xdr:from>
    <xdr:to>
      <xdr:col>15</xdr:col>
      <xdr:colOff>231775</xdr:colOff>
      <xdr:row>92</xdr:row>
      <xdr:rowOff>80249</xdr:rowOff>
    </xdr:to>
    <xdr:sp macro="" textlink="">
      <xdr:nvSpPr>
        <xdr:cNvPr id="469" name="円/楕円 468"/>
        <xdr:cNvSpPr/>
      </xdr:nvSpPr>
      <xdr:spPr>
        <a:xfrm>
          <a:off x="10426700" y="15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1526</xdr:rowOff>
    </xdr:from>
    <xdr:ext cx="534377" cy="259045"/>
    <xdr:sp macro="" textlink="">
      <xdr:nvSpPr>
        <xdr:cNvPr id="470" name="普通建設事業費 （ うち更新整備　）該当値テキスト"/>
        <xdr:cNvSpPr txBox="1"/>
      </xdr:nvSpPr>
      <xdr:spPr>
        <a:xfrm>
          <a:off x="10528300" y="15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15095</xdr:rowOff>
    </xdr:from>
    <xdr:to>
      <xdr:col>14</xdr:col>
      <xdr:colOff>79375</xdr:colOff>
      <xdr:row>95</xdr:row>
      <xdr:rowOff>116695</xdr:rowOff>
    </xdr:to>
    <xdr:sp macro="" textlink="">
      <xdr:nvSpPr>
        <xdr:cNvPr id="471" name="円/楕円 470"/>
        <xdr:cNvSpPr/>
      </xdr:nvSpPr>
      <xdr:spPr>
        <a:xfrm>
          <a:off x="9588500" y="163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133222</xdr:rowOff>
    </xdr:from>
    <xdr:ext cx="534377" cy="259045"/>
    <xdr:sp macro="" textlink="">
      <xdr:nvSpPr>
        <xdr:cNvPr id="472" name="テキスト ボックス 471"/>
        <xdr:cNvSpPr txBox="1"/>
      </xdr:nvSpPr>
      <xdr:spPr>
        <a:xfrm>
          <a:off x="9372111" y="160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101833</xdr:rowOff>
    </xdr:from>
    <xdr:to>
      <xdr:col>12</xdr:col>
      <xdr:colOff>561975</xdr:colOff>
      <xdr:row>97</xdr:row>
      <xdr:rowOff>31983</xdr:rowOff>
    </xdr:to>
    <xdr:sp macro="" textlink="">
      <xdr:nvSpPr>
        <xdr:cNvPr id="473" name="円/楕円 472"/>
        <xdr:cNvSpPr/>
      </xdr:nvSpPr>
      <xdr:spPr>
        <a:xfrm>
          <a:off x="8699500" y="165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23110</xdr:rowOff>
    </xdr:from>
    <xdr:ext cx="534377" cy="259045"/>
    <xdr:sp macro="" textlink="">
      <xdr:nvSpPr>
        <xdr:cNvPr id="474" name="テキスト ボックス 473"/>
        <xdr:cNvSpPr txBox="1"/>
      </xdr:nvSpPr>
      <xdr:spPr>
        <a:xfrm>
          <a:off x="8483111" y="166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17170</xdr:rowOff>
    </xdr:from>
    <xdr:to>
      <xdr:col>23</xdr:col>
      <xdr:colOff>517525</xdr:colOff>
      <xdr:row>39</xdr:row>
      <xdr:rowOff>44450</xdr:rowOff>
    </xdr:to>
    <xdr:cxnSp macro="">
      <xdr:nvCxnSpPr>
        <xdr:cNvPr id="503" name="直線コネクタ 502"/>
        <xdr:cNvCxnSpPr/>
      </xdr:nvCxnSpPr>
      <xdr:spPr>
        <a:xfrm>
          <a:off x="15481300" y="670372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17170</xdr:rowOff>
    </xdr:from>
    <xdr:to>
      <xdr:col>22</xdr:col>
      <xdr:colOff>365125</xdr:colOff>
      <xdr:row>39</xdr:row>
      <xdr:rowOff>28092</xdr:rowOff>
    </xdr:to>
    <xdr:cxnSp macro="">
      <xdr:nvCxnSpPr>
        <xdr:cNvPr id="506" name="直線コネクタ 505"/>
        <xdr:cNvCxnSpPr/>
      </xdr:nvCxnSpPr>
      <xdr:spPr>
        <a:xfrm flipV="1">
          <a:off x="14592300" y="670372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8" name="テキスト ボックス 507"/>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28092</xdr:rowOff>
    </xdr:from>
    <xdr:to>
      <xdr:col>21</xdr:col>
      <xdr:colOff>161925</xdr:colOff>
      <xdr:row>39</xdr:row>
      <xdr:rowOff>34747</xdr:rowOff>
    </xdr:to>
    <xdr:cxnSp macro="">
      <xdr:nvCxnSpPr>
        <xdr:cNvPr id="509" name="直線コネクタ 508"/>
        <xdr:cNvCxnSpPr/>
      </xdr:nvCxnSpPr>
      <xdr:spPr>
        <a:xfrm flipV="1">
          <a:off x="13703300" y="6714642"/>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10" name="フローチャート : 判断 509"/>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11" name="テキスト ボックス 510"/>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171031</xdr:rowOff>
    </xdr:from>
    <xdr:to>
      <xdr:col>19</xdr:col>
      <xdr:colOff>644525</xdr:colOff>
      <xdr:row>39</xdr:row>
      <xdr:rowOff>34747</xdr:rowOff>
    </xdr:to>
    <xdr:cxnSp macro="">
      <xdr:nvCxnSpPr>
        <xdr:cNvPr id="512" name="直線コネクタ 511"/>
        <xdr:cNvCxnSpPr/>
      </xdr:nvCxnSpPr>
      <xdr:spPr>
        <a:xfrm>
          <a:off x="12814300" y="6686131"/>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3" name="フローチャート : 判断 512"/>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4" name="テキスト ボックス 513"/>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5" name="フローチャート : 判断 514"/>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6" name="テキスト ボックス 515"/>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2" name="円/楕円 52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3"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137820</xdr:rowOff>
    </xdr:from>
    <xdr:to>
      <xdr:col>22</xdr:col>
      <xdr:colOff>415925</xdr:colOff>
      <xdr:row>39</xdr:row>
      <xdr:rowOff>67970</xdr:rowOff>
    </xdr:to>
    <xdr:sp macro="" textlink="">
      <xdr:nvSpPr>
        <xdr:cNvPr id="524" name="円/楕円 523"/>
        <xdr:cNvSpPr/>
      </xdr:nvSpPr>
      <xdr:spPr>
        <a:xfrm>
          <a:off x="15430500" y="66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84497</xdr:rowOff>
    </xdr:from>
    <xdr:ext cx="469744" cy="259045"/>
    <xdr:sp macro="" textlink="">
      <xdr:nvSpPr>
        <xdr:cNvPr id="525" name="テキスト ボックス 524"/>
        <xdr:cNvSpPr txBox="1"/>
      </xdr:nvSpPr>
      <xdr:spPr>
        <a:xfrm>
          <a:off x="15246427" y="64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148742</xdr:rowOff>
    </xdr:from>
    <xdr:to>
      <xdr:col>21</xdr:col>
      <xdr:colOff>212725</xdr:colOff>
      <xdr:row>39</xdr:row>
      <xdr:rowOff>78892</xdr:rowOff>
    </xdr:to>
    <xdr:sp macro="" textlink="">
      <xdr:nvSpPr>
        <xdr:cNvPr id="526" name="円/楕円 525"/>
        <xdr:cNvSpPr/>
      </xdr:nvSpPr>
      <xdr:spPr>
        <a:xfrm>
          <a:off x="14541500" y="66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70019</xdr:rowOff>
    </xdr:from>
    <xdr:ext cx="469744" cy="259045"/>
    <xdr:sp macro="" textlink="">
      <xdr:nvSpPr>
        <xdr:cNvPr id="527" name="テキスト ボックス 526"/>
        <xdr:cNvSpPr txBox="1"/>
      </xdr:nvSpPr>
      <xdr:spPr>
        <a:xfrm>
          <a:off x="14357427" y="675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155397</xdr:rowOff>
    </xdr:from>
    <xdr:to>
      <xdr:col>20</xdr:col>
      <xdr:colOff>9525</xdr:colOff>
      <xdr:row>39</xdr:row>
      <xdr:rowOff>85547</xdr:rowOff>
    </xdr:to>
    <xdr:sp macro="" textlink="">
      <xdr:nvSpPr>
        <xdr:cNvPr id="528" name="円/楕円 527"/>
        <xdr:cNvSpPr/>
      </xdr:nvSpPr>
      <xdr:spPr>
        <a:xfrm>
          <a:off x="13652500" y="66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76674</xdr:rowOff>
    </xdr:from>
    <xdr:ext cx="378565" cy="259045"/>
    <xdr:sp macro="" textlink="">
      <xdr:nvSpPr>
        <xdr:cNvPr id="529" name="テキスト ボックス 528"/>
        <xdr:cNvSpPr txBox="1"/>
      </xdr:nvSpPr>
      <xdr:spPr>
        <a:xfrm>
          <a:off x="13514017" y="67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120231</xdr:rowOff>
    </xdr:from>
    <xdr:to>
      <xdr:col>18</xdr:col>
      <xdr:colOff>492125</xdr:colOff>
      <xdr:row>39</xdr:row>
      <xdr:rowOff>50381</xdr:rowOff>
    </xdr:to>
    <xdr:sp macro="" textlink="">
      <xdr:nvSpPr>
        <xdr:cNvPr id="530" name="円/楕円 529"/>
        <xdr:cNvSpPr/>
      </xdr:nvSpPr>
      <xdr:spPr>
        <a:xfrm>
          <a:off x="12763500" y="66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41508</xdr:rowOff>
    </xdr:from>
    <xdr:ext cx="469744" cy="259045"/>
    <xdr:sp macro="" textlink="">
      <xdr:nvSpPr>
        <xdr:cNvPr id="531" name="テキスト ボックス 530"/>
        <xdr:cNvSpPr txBox="1"/>
      </xdr:nvSpPr>
      <xdr:spPr>
        <a:xfrm>
          <a:off x="12579427" y="672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128423</xdr:rowOff>
    </xdr:from>
    <xdr:to>
      <xdr:col>23</xdr:col>
      <xdr:colOff>517525</xdr:colOff>
      <xdr:row>76</xdr:row>
      <xdr:rowOff>144768</xdr:rowOff>
    </xdr:to>
    <xdr:cxnSp macro="">
      <xdr:nvCxnSpPr>
        <xdr:cNvPr id="609" name="直線コネクタ 608"/>
        <xdr:cNvCxnSpPr/>
      </xdr:nvCxnSpPr>
      <xdr:spPr>
        <a:xfrm>
          <a:off x="15481300" y="1315862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59785</xdr:rowOff>
    </xdr:from>
    <xdr:to>
      <xdr:col>22</xdr:col>
      <xdr:colOff>365125</xdr:colOff>
      <xdr:row>76</xdr:row>
      <xdr:rowOff>128423</xdr:rowOff>
    </xdr:to>
    <xdr:cxnSp macro="">
      <xdr:nvCxnSpPr>
        <xdr:cNvPr id="612" name="直線コネクタ 611"/>
        <xdr:cNvCxnSpPr/>
      </xdr:nvCxnSpPr>
      <xdr:spPr>
        <a:xfrm>
          <a:off x="14592300" y="13089985"/>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19341</xdr:rowOff>
    </xdr:from>
    <xdr:to>
      <xdr:col>21</xdr:col>
      <xdr:colOff>161925</xdr:colOff>
      <xdr:row>76</xdr:row>
      <xdr:rowOff>59785</xdr:rowOff>
    </xdr:to>
    <xdr:cxnSp macro="">
      <xdr:nvCxnSpPr>
        <xdr:cNvPr id="615" name="直線コネクタ 614"/>
        <xdr:cNvCxnSpPr/>
      </xdr:nvCxnSpPr>
      <xdr:spPr>
        <a:xfrm>
          <a:off x="13703300" y="13049541"/>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6" name="フローチャート : 判断 615"/>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65867</xdr:rowOff>
    </xdr:from>
    <xdr:ext cx="534377" cy="259045"/>
    <xdr:sp macro="" textlink="">
      <xdr:nvSpPr>
        <xdr:cNvPr id="617" name="テキスト ボックス 616"/>
        <xdr:cNvSpPr txBox="1"/>
      </xdr:nvSpPr>
      <xdr:spPr>
        <a:xfrm>
          <a:off x="14325111" y="12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158922</xdr:rowOff>
    </xdr:from>
    <xdr:to>
      <xdr:col>19</xdr:col>
      <xdr:colOff>644525</xdr:colOff>
      <xdr:row>76</xdr:row>
      <xdr:rowOff>19341</xdr:rowOff>
    </xdr:to>
    <xdr:cxnSp macro="">
      <xdr:nvCxnSpPr>
        <xdr:cNvPr id="618" name="直線コネクタ 617"/>
        <xdr:cNvCxnSpPr/>
      </xdr:nvCxnSpPr>
      <xdr:spPr>
        <a:xfrm>
          <a:off x="12814300" y="13017672"/>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9" name="フローチャート : 判断 618"/>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61695</xdr:rowOff>
    </xdr:from>
    <xdr:ext cx="534377" cy="259045"/>
    <xdr:sp macro="" textlink="">
      <xdr:nvSpPr>
        <xdr:cNvPr id="620" name="テキスト ボックス 619"/>
        <xdr:cNvSpPr txBox="1"/>
      </xdr:nvSpPr>
      <xdr:spPr>
        <a:xfrm>
          <a:off x="13436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21" name="フローチャート : 判断 620"/>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71315</xdr:rowOff>
    </xdr:from>
    <xdr:ext cx="534377" cy="259045"/>
    <xdr:sp macro="" textlink="">
      <xdr:nvSpPr>
        <xdr:cNvPr id="622" name="テキスト ボックス 621"/>
        <xdr:cNvSpPr txBox="1"/>
      </xdr:nvSpPr>
      <xdr:spPr>
        <a:xfrm>
          <a:off x="12547111" y="124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93968</xdr:rowOff>
    </xdr:from>
    <xdr:to>
      <xdr:col>23</xdr:col>
      <xdr:colOff>568325</xdr:colOff>
      <xdr:row>77</xdr:row>
      <xdr:rowOff>24118</xdr:rowOff>
    </xdr:to>
    <xdr:sp macro="" textlink="">
      <xdr:nvSpPr>
        <xdr:cNvPr id="628" name="円/楕円 627"/>
        <xdr:cNvSpPr/>
      </xdr:nvSpPr>
      <xdr:spPr>
        <a:xfrm>
          <a:off x="162687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72395</xdr:rowOff>
    </xdr:from>
    <xdr:ext cx="534377" cy="259045"/>
    <xdr:sp macro="" textlink="">
      <xdr:nvSpPr>
        <xdr:cNvPr id="629" name="公債費該当値テキスト"/>
        <xdr:cNvSpPr txBox="1"/>
      </xdr:nvSpPr>
      <xdr:spPr>
        <a:xfrm>
          <a:off x="16370300" y="131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77623</xdr:rowOff>
    </xdr:from>
    <xdr:to>
      <xdr:col>22</xdr:col>
      <xdr:colOff>415925</xdr:colOff>
      <xdr:row>77</xdr:row>
      <xdr:rowOff>7773</xdr:rowOff>
    </xdr:to>
    <xdr:sp macro="" textlink="">
      <xdr:nvSpPr>
        <xdr:cNvPr id="630" name="円/楕円 629"/>
        <xdr:cNvSpPr/>
      </xdr:nvSpPr>
      <xdr:spPr>
        <a:xfrm>
          <a:off x="15430500" y="13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170350</xdr:rowOff>
    </xdr:from>
    <xdr:ext cx="534377" cy="259045"/>
    <xdr:sp macro="" textlink="">
      <xdr:nvSpPr>
        <xdr:cNvPr id="631" name="テキスト ボックス 630"/>
        <xdr:cNvSpPr txBox="1"/>
      </xdr:nvSpPr>
      <xdr:spPr>
        <a:xfrm>
          <a:off x="15214111" y="132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8985</xdr:rowOff>
    </xdr:from>
    <xdr:to>
      <xdr:col>21</xdr:col>
      <xdr:colOff>212725</xdr:colOff>
      <xdr:row>76</xdr:row>
      <xdr:rowOff>110585</xdr:rowOff>
    </xdr:to>
    <xdr:sp macro="" textlink="">
      <xdr:nvSpPr>
        <xdr:cNvPr id="632" name="円/楕円 631"/>
        <xdr:cNvSpPr/>
      </xdr:nvSpPr>
      <xdr:spPr>
        <a:xfrm>
          <a:off x="14541500" y="130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101712</xdr:rowOff>
    </xdr:from>
    <xdr:ext cx="534377" cy="259045"/>
    <xdr:sp macro="" textlink="">
      <xdr:nvSpPr>
        <xdr:cNvPr id="633" name="テキスト ボックス 632"/>
        <xdr:cNvSpPr txBox="1"/>
      </xdr:nvSpPr>
      <xdr:spPr>
        <a:xfrm>
          <a:off x="14325111" y="131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139992</xdr:rowOff>
    </xdr:from>
    <xdr:to>
      <xdr:col>20</xdr:col>
      <xdr:colOff>9525</xdr:colOff>
      <xdr:row>76</xdr:row>
      <xdr:rowOff>70141</xdr:rowOff>
    </xdr:to>
    <xdr:sp macro="" textlink="">
      <xdr:nvSpPr>
        <xdr:cNvPr id="634" name="円/楕円 633"/>
        <xdr:cNvSpPr/>
      </xdr:nvSpPr>
      <xdr:spPr>
        <a:xfrm>
          <a:off x="13652500" y="12998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61268</xdr:rowOff>
    </xdr:from>
    <xdr:ext cx="534377" cy="259045"/>
    <xdr:sp macro="" textlink="">
      <xdr:nvSpPr>
        <xdr:cNvPr id="635" name="テキスト ボックス 634"/>
        <xdr:cNvSpPr txBox="1"/>
      </xdr:nvSpPr>
      <xdr:spPr>
        <a:xfrm>
          <a:off x="13436111" y="130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108121</xdr:rowOff>
    </xdr:from>
    <xdr:to>
      <xdr:col>18</xdr:col>
      <xdr:colOff>492125</xdr:colOff>
      <xdr:row>76</xdr:row>
      <xdr:rowOff>38271</xdr:rowOff>
    </xdr:to>
    <xdr:sp macro="" textlink="">
      <xdr:nvSpPr>
        <xdr:cNvPr id="636" name="円/楕円 635"/>
        <xdr:cNvSpPr/>
      </xdr:nvSpPr>
      <xdr:spPr>
        <a:xfrm>
          <a:off x="12763500" y="129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29399</xdr:rowOff>
    </xdr:from>
    <xdr:ext cx="534377" cy="259045"/>
    <xdr:sp macro="" textlink="">
      <xdr:nvSpPr>
        <xdr:cNvPr id="637" name="テキスト ボックス 636"/>
        <xdr:cNvSpPr txBox="1"/>
      </xdr:nvSpPr>
      <xdr:spPr>
        <a:xfrm>
          <a:off x="12547111" y="13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64793</xdr:rowOff>
    </xdr:from>
    <xdr:to>
      <xdr:col>23</xdr:col>
      <xdr:colOff>517525</xdr:colOff>
      <xdr:row>98</xdr:row>
      <xdr:rowOff>92151</xdr:rowOff>
    </xdr:to>
    <xdr:cxnSp macro="">
      <xdr:nvCxnSpPr>
        <xdr:cNvPr id="664" name="直線コネクタ 663"/>
        <xdr:cNvCxnSpPr/>
      </xdr:nvCxnSpPr>
      <xdr:spPr>
        <a:xfrm flipV="1">
          <a:off x="15481300" y="16866893"/>
          <a:ext cx="8382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88123</xdr:rowOff>
    </xdr:from>
    <xdr:to>
      <xdr:col>22</xdr:col>
      <xdr:colOff>365125</xdr:colOff>
      <xdr:row>98</xdr:row>
      <xdr:rowOff>92151</xdr:rowOff>
    </xdr:to>
    <xdr:cxnSp macro="">
      <xdr:nvCxnSpPr>
        <xdr:cNvPr id="667" name="直線コネクタ 666"/>
        <xdr:cNvCxnSpPr/>
      </xdr:nvCxnSpPr>
      <xdr:spPr>
        <a:xfrm>
          <a:off x="14592300" y="168902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9" name="テキスト ボックス 668"/>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88123</xdr:rowOff>
    </xdr:from>
    <xdr:to>
      <xdr:col>21</xdr:col>
      <xdr:colOff>161925</xdr:colOff>
      <xdr:row>98</xdr:row>
      <xdr:rowOff>103023</xdr:rowOff>
    </xdr:to>
    <xdr:cxnSp macro="">
      <xdr:nvCxnSpPr>
        <xdr:cNvPr id="670" name="直線コネクタ 669"/>
        <xdr:cNvCxnSpPr/>
      </xdr:nvCxnSpPr>
      <xdr:spPr>
        <a:xfrm flipV="1">
          <a:off x="13703300" y="16890223"/>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71" name="フローチャート : 判断 670"/>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2" name="テキスト ボックス 671"/>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101876</xdr:rowOff>
    </xdr:from>
    <xdr:to>
      <xdr:col>19</xdr:col>
      <xdr:colOff>644525</xdr:colOff>
      <xdr:row>98</xdr:row>
      <xdr:rowOff>103023</xdr:rowOff>
    </xdr:to>
    <xdr:cxnSp macro="">
      <xdr:nvCxnSpPr>
        <xdr:cNvPr id="673" name="直線コネクタ 672"/>
        <xdr:cNvCxnSpPr/>
      </xdr:nvCxnSpPr>
      <xdr:spPr>
        <a:xfrm>
          <a:off x="12814300" y="16903976"/>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4" name="フローチャート : 判断 673"/>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134639</xdr:rowOff>
    </xdr:from>
    <xdr:ext cx="534377" cy="259045"/>
    <xdr:sp macro="" textlink="">
      <xdr:nvSpPr>
        <xdr:cNvPr id="675" name="テキスト ボックス 674"/>
        <xdr:cNvSpPr txBox="1"/>
      </xdr:nvSpPr>
      <xdr:spPr>
        <a:xfrm>
          <a:off x="13436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6" name="フローチャート : 判断 675"/>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7" name="テキスト ボックス 676"/>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13993</xdr:rowOff>
    </xdr:from>
    <xdr:to>
      <xdr:col>23</xdr:col>
      <xdr:colOff>568325</xdr:colOff>
      <xdr:row>98</xdr:row>
      <xdr:rowOff>115593</xdr:rowOff>
    </xdr:to>
    <xdr:sp macro="" textlink="">
      <xdr:nvSpPr>
        <xdr:cNvPr id="683" name="円/楕円 682"/>
        <xdr:cNvSpPr/>
      </xdr:nvSpPr>
      <xdr:spPr>
        <a:xfrm>
          <a:off x="16268700" y="16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147278</xdr:rowOff>
    </xdr:from>
    <xdr:ext cx="534377" cy="259045"/>
    <xdr:sp macro="" textlink="">
      <xdr:nvSpPr>
        <xdr:cNvPr id="684" name="積立金該当値テキスト"/>
        <xdr:cNvSpPr txBox="1"/>
      </xdr:nvSpPr>
      <xdr:spPr>
        <a:xfrm>
          <a:off x="16370300" y="167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41351</xdr:rowOff>
    </xdr:from>
    <xdr:to>
      <xdr:col>22</xdr:col>
      <xdr:colOff>415925</xdr:colOff>
      <xdr:row>98</xdr:row>
      <xdr:rowOff>142951</xdr:rowOff>
    </xdr:to>
    <xdr:sp macro="" textlink="">
      <xdr:nvSpPr>
        <xdr:cNvPr id="685" name="円/楕円 684"/>
        <xdr:cNvSpPr/>
      </xdr:nvSpPr>
      <xdr:spPr>
        <a:xfrm>
          <a:off x="15430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134078</xdr:rowOff>
    </xdr:from>
    <xdr:ext cx="534377" cy="259045"/>
    <xdr:sp macro="" textlink="">
      <xdr:nvSpPr>
        <xdr:cNvPr id="686" name="テキスト ボックス 685"/>
        <xdr:cNvSpPr txBox="1"/>
      </xdr:nvSpPr>
      <xdr:spPr>
        <a:xfrm>
          <a:off x="15214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37323</xdr:rowOff>
    </xdr:from>
    <xdr:to>
      <xdr:col>21</xdr:col>
      <xdr:colOff>212725</xdr:colOff>
      <xdr:row>98</xdr:row>
      <xdr:rowOff>138923</xdr:rowOff>
    </xdr:to>
    <xdr:sp macro="" textlink="">
      <xdr:nvSpPr>
        <xdr:cNvPr id="687" name="円/楕円 686"/>
        <xdr:cNvSpPr/>
      </xdr:nvSpPr>
      <xdr:spPr>
        <a:xfrm>
          <a:off x="14541500" y="168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130050</xdr:rowOff>
    </xdr:from>
    <xdr:ext cx="534377" cy="259045"/>
    <xdr:sp macro="" textlink="">
      <xdr:nvSpPr>
        <xdr:cNvPr id="688" name="テキスト ボックス 687"/>
        <xdr:cNvSpPr txBox="1"/>
      </xdr:nvSpPr>
      <xdr:spPr>
        <a:xfrm>
          <a:off x="14325111" y="169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52223</xdr:rowOff>
    </xdr:from>
    <xdr:to>
      <xdr:col>20</xdr:col>
      <xdr:colOff>9525</xdr:colOff>
      <xdr:row>98</xdr:row>
      <xdr:rowOff>153823</xdr:rowOff>
    </xdr:to>
    <xdr:sp macro="" textlink="">
      <xdr:nvSpPr>
        <xdr:cNvPr id="689" name="円/楕円 688"/>
        <xdr:cNvSpPr/>
      </xdr:nvSpPr>
      <xdr:spPr>
        <a:xfrm>
          <a:off x="13652500" y="168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144950</xdr:rowOff>
    </xdr:from>
    <xdr:ext cx="469744" cy="259045"/>
    <xdr:sp macro="" textlink="">
      <xdr:nvSpPr>
        <xdr:cNvPr id="690" name="テキスト ボックス 689"/>
        <xdr:cNvSpPr txBox="1"/>
      </xdr:nvSpPr>
      <xdr:spPr>
        <a:xfrm>
          <a:off x="13468427" y="169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51076</xdr:rowOff>
    </xdr:from>
    <xdr:to>
      <xdr:col>18</xdr:col>
      <xdr:colOff>492125</xdr:colOff>
      <xdr:row>98</xdr:row>
      <xdr:rowOff>152676</xdr:rowOff>
    </xdr:to>
    <xdr:sp macro="" textlink="">
      <xdr:nvSpPr>
        <xdr:cNvPr id="691" name="円/楕円 690"/>
        <xdr:cNvSpPr/>
      </xdr:nvSpPr>
      <xdr:spPr>
        <a:xfrm>
          <a:off x="12763500" y="168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143803</xdr:rowOff>
    </xdr:from>
    <xdr:ext cx="469744" cy="259045"/>
    <xdr:sp macro="" textlink="">
      <xdr:nvSpPr>
        <xdr:cNvPr id="692" name="テキスト ボックス 691"/>
        <xdr:cNvSpPr txBox="1"/>
      </xdr:nvSpPr>
      <xdr:spPr>
        <a:xfrm>
          <a:off x="12579427" y="169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107696</xdr:rowOff>
    </xdr:from>
    <xdr:to>
      <xdr:col>32</xdr:col>
      <xdr:colOff>187325</xdr:colOff>
      <xdr:row>38</xdr:row>
      <xdr:rowOff>114173</xdr:rowOff>
    </xdr:to>
    <xdr:cxnSp macro="">
      <xdr:nvCxnSpPr>
        <xdr:cNvPr id="721" name="直線コネクタ 720"/>
        <xdr:cNvCxnSpPr/>
      </xdr:nvCxnSpPr>
      <xdr:spPr>
        <a:xfrm>
          <a:off x="21323300" y="6451346"/>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2286</xdr:rowOff>
    </xdr:from>
    <xdr:to>
      <xdr:col>31</xdr:col>
      <xdr:colOff>34925</xdr:colOff>
      <xdr:row>37</xdr:row>
      <xdr:rowOff>107696</xdr:rowOff>
    </xdr:to>
    <xdr:cxnSp macro="">
      <xdr:nvCxnSpPr>
        <xdr:cNvPr id="724" name="直線コネクタ 723"/>
        <xdr:cNvCxnSpPr/>
      </xdr:nvCxnSpPr>
      <xdr:spPr>
        <a:xfrm>
          <a:off x="20434300" y="6345936"/>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6" name="テキスト ボックス 725"/>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2286</xdr:rowOff>
    </xdr:from>
    <xdr:to>
      <xdr:col>29</xdr:col>
      <xdr:colOff>517525</xdr:colOff>
      <xdr:row>37</xdr:row>
      <xdr:rowOff>44704</xdr:rowOff>
    </xdr:to>
    <xdr:cxnSp macro="">
      <xdr:nvCxnSpPr>
        <xdr:cNvPr id="727" name="直線コネクタ 726"/>
        <xdr:cNvCxnSpPr/>
      </xdr:nvCxnSpPr>
      <xdr:spPr>
        <a:xfrm flipV="1">
          <a:off x="19545300" y="6345936"/>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8" name="フローチャート : 判断 727"/>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144797</xdr:rowOff>
    </xdr:from>
    <xdr:ext cx="469744" cy="259045"/>
    <xdr:sp macro="" textlink="">
      <xdr:nvSpPr>
        <xdr:cNvPr id="729" name="テキスト ボックス 728"/>
        <xdr:cNvSpPr txBox="1"/>
      </xdr:nvSpPr>
      <xdr:spPr>
        <a:xfrm>
          <a:off x="201994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44704</xdr:rowOff>
    </xdr:from>
    <xdr:to>
      <xdr:col>28</xdr:col>
      <xdr:colOff>314325</xdr:colOff>
      <xdr:row>37</xdr:row>
      <xdr:rowOff>117856</xdr:rowOff>
    </xdr:to>
    <xdr:cxnSp macro="">
      <xdr:nvCxnSpPr>
        <xdr:cNvPr id="730" name="直線コネクタ 729"/>
        <xdr:cNvCxnSpPr/>
      </xdr:nvCxnSpPr>
      <xdr:spPr>
        <a:xfrm flipV="1">
          <a:off x="18656300" y="638835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31" name="フローチャート : 判断 730"/>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44721</xdr:rowOff>
    </xdr:from>
    <xdr:ext cx="469744" cy="259045"/>
    <xdr:sp macro="" textlink="">
      <xdr:nvSpPr>
        <xdr:cNvPr id="732" name="テキスト ボックス 731"/>
        <xdr:cNvSpPr txBox="1"/>
      </xdr:nvSpPr>
      <xdr:spPr>
        <a:xfrm>
          <a:off x="1931042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3" name="フローチャート : 判断 732"/>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13479</xdr:rowOff>
    </xdr:from>
    <xdr:ext cx="469744" cy="259045"/>
    <xdr:sp macro="" textlink="">
      <xdr:nvSpPr>
        <xdr:cNvPr id="734" name="テキスト ボックス 733"/>
        <xdr:cNvSpPr txBox="1"/>
      </xdr:nvSpPr>
      <xdr:spPr>
        <a:xfrm>
          <a:off x="18421427" y="65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63373</xdr:rowOff>
    </xdr:from>
    <xdr:to>
      <xdr:col>32</xdr:col>
      <xdr:colOff>238125</xdr:colOff>
      <xdr:row>38</xdr:row>
      <xdr:rowOff>164973</xdr:rowOff>
    </xdr:to>
    <xdr:sp macro="" textlink="">
      <xdr:nvSpPr>
        <xdr:cNvPr id="740" name="円/楕円 739"/>
        <xdr:cNvSpPr/>
      </xdr:nvSpPr>
      <xdr:spPr>
        <a:xfrm>
          <a:off x="221107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149750</xdr:rowOff>
    </xdr:from>
    <xdr:ext cx="378565" cy="259045"/>
    <xdr:sp macro="" textlink="">
      <xdr:nvSpPr>
        <xdr:cNvPr id="741" name="投資及び出資金該当値テキスト"/>
        <xdr:cNvSpPr txBox="1"/>
      </xdr:nvSpPr>
      <xdr:spPr>
        <a:xfrm>
          <a:off x="22212300" y="649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56896</xdr:rowOff>
    </xdr:from>
    <xdr:to>
      <xdr:col>31</xdr:col>
      <xdr:colOff>85725</xdr:colOff>
      <xdr:row>37</xdr:row>
      <xdr:rowOff>158496</xdr:rowOff>
    </xdr:to>
    <xdr:sp macro="" textlink="">
      <xdr:nvSpPr>
        <xdr:cNvPr id="742" name="円/楕円 741"/>
        <xdr:cNvSpPr/>
      </xdr:nvSpPr>
      <xdr:spPr>
        <a:xfrm>
          <a:off x="2127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3573</xdr:rowOff>
    </xdr:from>
    <xdr:ext cx="469744" cy="259045"/>
    <xdr:sp macro="" textlink="">
      <xdr:nvSpPr>
        <xdr:cNvPr id="743" name="テキスト ボックス 742"/>
        <xdr:cNvSpPr txBox="1"/>
      </xdr:nvSpPr>
      <xdr:spPr>
        <a:xfrm>
          <a:off x="21088427"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122936</xdr:rowOff>
    </xdr:from>
    <xdr:to>
      <xdr:col>29</xdr:col>
      <xdr:colOff>568325</xdr:colOff>
      <xdr:row>37</xdr:row>
      <xdr:rowOff>53086</xdr:rowOff>
    </xdr:to>
    <xdr:sp macro="" textlink="">
      <xdr:nvSpPr>
        <xdr:cNvPr id="744" name="円/楕円 743"/>
        <xdr:cNvSpPr/>
      </xdr:nvSpPr>
      <xdr:spPr>
        <a:xfrm>
          <a:off x="203835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69613</xdr:rowOff>
    </xdr:from>
    <xdr:ext cx="469744" cy="259045"/>
    <xdr:sp macro="" textlink="">
      <xdr:nvSpPr>
        <xdr:cNvPr id="745" name="テキスト ボックス 744"/>
        <xdr:cNvSpPr txBox="1"/>
      </xdr:nvSpPr>
      <xdr:spPr>
        <a:xfrm>
          <a:off x="20199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165354</xdr:rowOff>
    </xdr:from>
    <xdr:to>
      <xdr:col>28</xdr:col>
      <xdr:colOff>365125</xdr:colOff>
      <xdr:row>37</xdr:row>
      <xdr:rowOff>95504</xdr:rowOff>
    </xdr:to>
    <xdr:sp macro="" textlink="">
      <xdr:nvSpPr>
        <xdr:cNvPr id="746" name="円/楕円 745"/>
        <xdr:cNvSpPr/>
      </xdr:nvSpPr>
      <xdr:spPr>
        <a:xfrm>
          <a:off x="194945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112031</xdr:rowOff>
    </xdr:from>
    <xdr:ext cx="469744" cy="259045"/>
    <xdr:sp macro="" textlink="">
      <xdr:nvSpPr>
        <xdr:cNvPr id="747" name="テキスト ボックス 746"/>
        <xdr:cNvSpPr txBox="1"/>
      </xdr:nvSpPr>
      <xdr:spPr>
        <a:xfrm>
          <a:off x="19310427" y="61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67056</xdr:rowOff>
    </xdr:from>
    <xdr:to>
      <xdr:col>27</xdr:col>
      <xdr:colOff>161925</xdr:colOff>
      <xdr:row>37</xdr:row>
      <xdr:rowOff>168656</xdr:rowOff>
    </xdr:to>
    <xdr:sp macro="" textlink="">
      <xdr:nvSpPr>
        <xdr:cNvPr id="748" name="円/楕円 747"/>
        <xdr:cNvSpPr/>
      </xdr:nvSpPr>
      <xdr:spPr>
        <a:xfrm>
          <a:off x="18605500" y="64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13733</xdr:rowOff>
    </xdr:from>
    <xdr:ext cx="469744" cy="259045"/>
    <xdr:sp macro="" textlink="">
      <xdr:nvSpPr>
        <xdr:cNvPr id="749" name="テキスト ボックス 748"/>
        <xdr:cNvSpPr txBox="1"/>
      </xdr:nvSpPr>
      <xdr:spPr>
        <a:xfrm>
          <a:off x="18421427" y="61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127127</xdr:rowOff>
    </xdr:from>
    <xdr:to>
      <xdr:col>32</xdr:col>
      <xdr:colOff>187325</xdr:colOff>
      <xdr:row>57</xdr:row>
      <xdr:rowOff>137528</xdr:rowOff>
    </xdr:to>
    <xdr:cxnSp macro="">
      <xdr:nvCxnSpPr>
        <xdr:cNvPr id="774" name="直線コネクタ 773"/>
        <xdr:cNvCxnSpPr/>
      </xdr:nvCxnSpPr>
      <xdr:spPr>
        <a:xfrm>
          <a:off x="21323300" y="989977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122841</xdr:rowOff>
    </xdr:from>
    <xdr:to>
      <xdr:col>31</xdr:col>
      <xdr:colOff>34925</xdr:colOff>
      <xdr:row>57</xdr:row>
      <xdr:rowOff>127127</xdr:rowOff>
    </xdr:to>
    <xdr:cxnSp macro="">
      <xdr:nvCxnSpPr>
        <xdr:cNvPr id="777" name="直線コネクタ 776"/>
        <xdr:cNvCxnSpPr/>
      </xdr:nvCxnSpPr>
      <xdr:spPr>
        <a:xfrm>
          <a:off x="20434300" y="9895491"/>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115925</xdr:rowOff>
    </xdr:from>
    <xdr:to>
      <xdr:col>29</xdr:col>
      <xdr:colOff>517525</xdr:colOff>
      <xdr:row>57</xdr:row>
      <xdr:rowOff>122841</xdr:rowOff>
    </xdr:to>
    <xdr:cxnSp macro="">
      <xdr:nvCxnSpPr>
        <xdr:cNvPr id="780" name="直線コネクタ 779"/>
        <xdr:cNvCxnSpPr/>
      </xdr:nvCxnSpPr>
      <xdr:spPr>
        <a:xfrm>
          <a:off x="19545300" y="9888575"/>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81" name="フローチャート : 判断 780"/>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2" name="テキスト ボックス 781"/>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113526</xdr:rowOff>
    </xdr:from>
    <xdr:to>
      <xdr:col>28</xdr:col>
      <xdr:colOff>314325</xdr:colOff>
      <xdr:row>57</xdr:row>
      <xdr:rowOff>115925</xdr:rowOff>
    </xdr:to>
    <xdr:cxnSp macro="">
      <xdr:nvCxnSpPr>
        <xdr:cNvPr id="783" name="直線コネクタ 782"/>
        <xdr:cNvCxnSpPr/>
      </xdr:nvCxnSpPr>
      <xdr:spPr>
        <a:xfrm>
          <a:off x="18656300" y="988617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4" name="フローチャート : 判断 783"/>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5" name="テキスト ボックス 784"/>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6" name="フローチャート : 判断 785"/>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7" name="テキスト ボックス 786"/>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86728</xdr:rowOff>
    </xdr:from>
    <xdr:to>
      <xdr:col>32</xdr:col>
      <xdr:colOff>238125</xdr:colOff>
      <xdr:row>58</xdr:row>
      <xdr:rowOff>16878</xdr:rowOff>
    </xdr:to>
    <xdr:sp macro="" textlink="">
      <xdr:nvSpPr>
        <xdr:cNvPr id="793" name="円/楕円 792"/>
        <xdr:cNvSpPr/>
      </xdr:nvSpPr>
      <xdr:spPr>
        <a:xfrm>
          <a:off x="221107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1655</xdr:rowOff>
    </xdr:from>
    <xdr:ext cx="469744" cy="259045"/>
    <xdr:sp macro="" textlink="">
      <xdr:nvSpPr>
        <xdr:cNvPr id="794" name="貸付金該当値テキスト"/>
        <xdr:cNvSpPr txBox="1"/>
      </xdr:nvSpPr>
      <xdr:spPr>
        <a:xfrm>
          <a:off x="22212300" y="97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76327</xdr:rowOff>
    </xdr:from>
    <xdr:to>
      <xdr:col>31</xdr:col>
      <xdr:colOff>85725</xdr:colOff>
      <xdr:row>58</xdr:row>
      <xdr:rowOff>6477</xdr:rowOff>
    </xdr:to>
    <xdr:sp macro="" textlink="">
      <xdr:nvSpPr>
        <xdr:cNvPr id="795" name="円/楕円 794"/>
        <xdr:cNvSpPr/>
      </xdr:nvSpPr>
      <xdr:spPr>
        <a:xfrm>
          <a:off x="212725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169054</xdr:rowOff>
    </xdr:from>
    <xdr:ext cx="469744" cy="259045"/>
    <xdr:sp macro="" textlink="">
      <xdr:nvSpPr>
        <xdr:cNvPr id="796" name="テキスト ボックス 795"/>
        <xdr:cNvSpPr txBox="1"/>
      </xdr:nvSpPr>
      <xdr:spPr>
        <a:xfrm>
          <a:off x="21088427" y="99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72041</xdr:rowOff>
    </xdr:from>
    <xdr:to>
      <xdr:col>29</xdr:col>
      <xdr:colOff>568325</xdr:colOff>
      <xdr:row>58</xdr:row>
      <xdr:rowOff>2191</xdr:rowOff>
    </xdr:to>
    <xdr:sp macro="" textlink="">
      <xdr:nvSpPr>
        <xdr:cNvPr id="797" name="円/楕円 796"/>
        <xdr:cNvSpPr/>
      </xdr:nvSpPr>
      <xdr:spPr>
        <a:xfrm>
          <a:off x="20383500" y="9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164768</xdr:rowOff>
    </xdr:from>
    <xdr:ext cx="469744" cy="259045"/>
    <xdr:sp macro="" textlink="">
      <xdr:nvSpPr>
        <xdr:cNvPr id="798" name="テキスト ボックス 797"/>
        <xdr:cNvSpPr txBox="1"/>
      </xdr:nvSpPr>
      <xdr:spPr>
        <a:xfrm>
          <a:off x="20199427" y="99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65125</xdr:rowOff>
    </xdr:from>
    <xdr:to>
      <xdr:col>28</xdr:col>
      <xdr:colOff>365125</xdr:colOff>
      <xdr:row>57</xdr:row>
      <xdr:rowOff>166725</xdr:rowOff>
    </xdr:to>
    <xdr:sp macro="" textlink="">
      <xdr:nvSpPr>
        <xdr:cNvPr id="799" name="円/楕円 798"/>
        <xdr:cNvSpPr/>
      </xdr:nvSpPr>
      <xdr:spPr>
        <a:xfrm>
          <a:off x="19494500" y="98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157852</xdr:rowOff>
    </xdr:from>
    <xdr:ext cx="469744" cy="259045"/>
    <xdr:sp macro="" textlink="">
      <xdr:nvSpPr>
        <xdr:cNvPr id="800" name="テキスト ボックス 799"/>
        <xdr:cNvSpPr txBox="1"/>
      </xdr:nvSpPr>
      <xdr:spPr>
        <a:xfrm>
          <a:off x="19310427" y="99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62726</xdr:rowOff>
    </xdr:from>
    <xdr:to>
      <xdr:col>27</xdr:col>
      <xdr:colOff>161925</xdr:colOff>
      <xdr:row>57</xdr:row>
      <xdr:rowOff>164326</xdr:rowOff>
    </xdr:to>
    <xdr:sp macro="" textlink="">
      <xdr:nvSpPr>
        <xdr:cNvPr id="801" name="円/楕円 800"/>
        <xdr:cNvSpPr/>
      </xdr:nvSpPr>
      <xdr:spPr>
        <a:xfrm>
          <a:off x="18605500" y="98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155453</xdr:rowOff>
    </xdr:from>
    <xdr:ext cx="469744" cy="259045"/>
    <xdr:sp macro="" textlink="">
      <xdr:nvSpPr>
        <xdr:cNvPr id="802" name="テキスト ボックス 801"/>
        <xdr:cNvSpPr txBox="1"/>
      </xdr:nvSpPr>
      <xdr:spPr>
        <a:xfrm>
          <a:off x="18421427" y="99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115354</xdr:rowOff>
    </xdr:from>
    <xdr:to>
      <xdr:col>32</xdr:col>
      <xdr:colOff>187325</xdr:colOff>
      <xdr:row>76</xdr:row>
      <xdr:rowOff>165933</xdr:rowOff>
    </xdr:to>
    <xdr:cxnSp macro="">
      <xdr:nvCxnSpPr>
        <xdr:cNvPr id="832" name="直線コネクタ 831"/>
        <xdr:cNvCxnSpPr/>
      </xdr:nvCxnSpPr>
      <xdr:spPr>
        <a:xfrm>
          <a:off x="21323300" y="13145554"/>
          <a:ext cx="838200" cy="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115354</xdr:rowOff>
    </xdr:from>
    <xdr:to>
      <xdr:col>31</xdr:col>
      <xdr:colOff>34925</xdr:colOff>
      <xdr:row>77</xdr:row>
      <xdr:rowOff>79808</xdr:rowOff>
    </xdr:to>
    <xdr:cxnSp macro="">
      <xdr:nvCxnSpPr>
        <xdr:cNvPr id="835" name="直線コネクタ 834"/>
        <xdr:cNvCxnSpPr/>
      </xdr:nvCxnSpPr>
      <xdr:spPr>
        <a:xfrm flipV="1">
          <a:off x="20434300" y="13145554"/>
          <a:ext cx="889000" cy="1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7" name="テキスト ボックス 836"/>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79808</xdr:rowOff>
    </xdr:from>
    <xdr:to>
      <xdr:col>29</xdr:col>
      <xdr:colOff>517525</xdr:colOff>
      <xdr:row>77</xdr:row>
      <xdr:rowOff>82702</xdr:rowOff>
    </xdr:to>
    <xdr:cxnSp macro="">
      <xdr:nvCxnSpPr>
        <xdr:cNvPr id="838" name="直線コネクタ 837"/>
        <xdr:cNvCxnSpPr/>
      </xdr:nvCxnSpPr>
      <xdr:spPr>
        <a:xfrm flipV="1">
          <a:off x="19545300" y="13281458"/>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9" name="フローチャート : 判断 838"/>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40" name="テキスト ボックス 839"/>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80587</xdr:rowOff>
    </xdr:from>
    <xdr:to>
      <xdr:col>28</xdr:col>
      <xdr:colOff>314325</xdr:colOff>
      <xdr:row>77</xdr:row>
      <xdr:rowOff>82702</xdr:rowOff>
    </xdr:to>
    <xdr:cxnSp macro="">
      <xdr:nvCxnSpPr>
        <xdr:cNvPr id="841" name="直線コネクタ 840"/>
        <xdr:cNvCxnSpPr/>
      </xdr:nvCxnSpPr>
      <xdr:spPr>
        <a:xfrm>
          <a:off x="18656300" y="1328223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2" name="フローチャート : 判断 841"/>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43" name="テキスト ボックス 842"/>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4" name="フローチャート : 判断 843"/>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5" name="テキスト ボックス 844"/>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115133</xdr:rowOff>
    </xdr:from>
    <xdr:to>
      <xdr:col>32</xdr:col>
      <xdr:colOff>238125</xdr:colOff>
      <xdr:row>77</xdr:row>
      <xdr:rowOff>45283</xdr:rowOff>
    </xdr:to>
    <xdr:sp macro="" textlink="">
      <xdr:nvSpPr>
        <xdr:cNvPr id="851" name="円/楕円 850"/>
        <xdr:cNvSpPr/>
      </xdr:nvSpPr>
      <xdr:spPr>
        <a:xfrm>
          <a:off x="22110700" y="131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93560</xdr:rowOff>
    </xdr:from>
    <xdr:ext cx="534377" cy="259045"/>
    <xdr:sp macro="" textlink="">
      <xdr:nvSpPr>
        <xdr:cNvPr id="852" name="繰出金該当値テキスト"/>
        <xdr:cNvSpPr txBox="1"/>
      </xdr:nvSpPr>
      <xdr:spPr>
        <a:xfrm>
          <a:off x="22212300" y="13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64554</xdr:rowOff>
    </xdr:from>
    <xdr:to>
      <xdr:col>31</xdr:col>
      <xdr:colOff>85725</xdr:colOff>
      <xdr:row>76</xdr:row>
      <xdr:rowOff>166154</xdr:rowOff>
    </xdr:to>
    <xdr:sp macro="" textlink="">
      <xdr:nvSpPr>
        <xdr:cNvPr id="853" name="円/楕円 852"/>
        <xdr:cNvSpPr/>
      </xdr:nvSpPr>
      <xdr:spPr>
        <a:xfrm>
          <a:off x="21272500" y="13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11231</xdr:rowOff>
    </xdr:from>
    <xdr:ext cx="534377" cy="259045"/>
    <xdr:sp macro="" textlink="">
      <xdr:nvSpPr>
        <xdr:cNvPr id="854" name="テキスト ボックス 853"/>
        <xdr:cNvSpPr txBox="1"/>
      </xdr:nvSpPr>
      <xdr:spPr>
        <a:xfrm>
          <a:off x="21056111" y="128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29008</xdr:rowOff>
    </xdr:from>
    <xdr:to>
      <xdr:col>29</xdr:col>
      <xdr:colOff>568325</xdr:colOff>
      <xdr:row>77</xdr:row>
      <xdr:rowOff>130608</xdr:rowOff>
    </xdr:to>
    <xdr:sp macro="" textlink="">
      <xdr:nvSpPr>
        <xdr:cNvPr id="855" name="円/楕円 854"/>
        <xdr:cNvSpPr/>
      </xdr:nvSpPr>
      <xdr:spPr>
        <a:xfrm>
          <a:off x="20383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121735</xdr:rowOff>
    </xdr:from>
    <xdr:ext cx="534377" cy="259045"/>
    <xdr:sp macro="" textlink="">
      <xdr:nvSpPr>
        <xdr:cNvPr id="856" name="テキスト ボックス 855"/>
        <xdr:cNvSpPr txBox="1"/>
      </xdr:nvSpPr>
      <xdr:spPr>
        <a:xfrm>
          <a:off x="20167111"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31902</xdr:rowOff>
    </xdr:from>
    <xdr:to>
      <xdr:col>28</xdr:col>
      <xdr:colOff>365125</xdr:colOff>
      <xdr:row>77</xdr:row>
      <xdr:rowOff>133502</xdr:rowOff>
    </xdr:to>
    <xdr:sp macro="" textlink="">
      <xdr:nvSpPr>
        <xdr:cNvPr id="857" name="円/楕円 856"/>
        <xdr:cNvSpPr/>
      </xdr:nvSpPr>
      <xdr:spPr>
        <a:xfrm>
          <a:off x="19494500" y="132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124629</xdr:rowOff>
    </xdr:from>
    <xdr:ext cx="534377" cy="259045"/>
    <xdr:sp macro="" textlink="">
      <xdr:nvSpPr>
        <xdr:cNvPr id="858" name="テキスト ボックス 857"/>
        <xdr:cNvSpPr txBox="1"/>
      </xdr:nvSpPr>
      <xdr:spPr>
        <a:xfrm>
          <a:off x="19278111" y="133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29787</xdr:rowOff>
    </xdr:from>
    <xdr:to>
      <xdr:col>27</xdr:col>
      <xdr:colOff>161925</xdr:colOff>
      <xdr:row>77</xdr:row>
      <xdr:rowOff>131387</xdr:rowOff>
    </xdr:to>
    <xdr:sp macro="" textlink="">
      <xdr:nvSpPr>
        <xdr:cNvPr id="859" name="円/楕円 858"/>
        <xdr:cNvSpPr/>
      </xdr:nvSpPr>
      <xdr:spPr>
        <a:xfrm>
          <a:off x="18605500" y="132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122514</xdr:rowOff>
    </xdr:from>
    <xdr:ext cx="534377" cy="259045"/>
    <xdr:sp macro="" textlink="">
      <xdr:nvSpPr>
        <xdr:cNvPr id="860" name="テキスト ボックス 859"/>
        <xdr:cNvSpPr txBox="1"/>
      </xdr:nvSpPr>
      <xdr:spPr>
        <a:xfrm>
          <a:off x="18389111" y="133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aseline="0">
              <a:effectLst/>
              <a:latin typeface="+mn-ea"/>
              <a:ea typeface="+mn-ea"/>
            </a:rPr>
            <a:t>　</a:t>
          </a:r>
          <a:r>
            <a:rPr lang="ja-JP" altLang="en-US" sz="1400">
              <a:effectLst/>
              <a:latin typeface="+mn-ea"/>
              <a:ea typeface="+mn-ea"/>
            </a:rPr>
            <a:t>歳出決算総額は、住民一人当たり</a:t>
          </a:r>
          <a:r>
            <a:rPr lang="en-US" altLang="ja-JP" sz="1400">
              <a:effectLst/>
              <a:latin typeface="+mn-ea"/>
              <a:ea typeface="+mn-ea"/>
            </a:rPr>
            <a:t>329,221</a:t>
          </a:r>
          <a:r>
            <a:rPr lang="ja-JP" altLang="en-US" sz="1400">
              <a:effectLst/>
              <a:latin typeface="+mn-ea"/>
              <a:ea typeface="+mn-ea"/>
            </a:rPr>
            <a:t>円となっている。主な構成項目のうち、人件費は退職者数に伴う増減となっており、扶助費と普通建設事業費のうちの更新整備は年々増加している。しかし、扶助費は全国、県、類似団体内の各平均値以下を維持している。普通建設事業費についても平成</a:t>
          </a:r>
          <a:r>
            <a:rPr lang="en-US" altLang="ja-JP" sz="1400">
              <a:effectLst/>
              <a:latin typeface="+mn-ea"/>
              <a:ea typeface="+mn-ea"/>
            </a:rPr>
            <a:t>26</a:t>
          </a:r>
          <a:r>
            <a:rPr lang="ja-JP" altLang="en-US" sz="1400">
              <a:effectLst/>
              <a:latin typeface="+mn-ea"/>
              <a:ea typeface="+mn-ea"/>
            </a:rPr>
            <a:t>年度までは、全国、県、類似団体内の各平均値を下回っているが、平成</a:t>
          </a:r>
          <a:r>
            <a:rPr lang="en-US" altLang="ja-JP" sz="1400">
              <a:effectLst/>
              <a:latin typeface="+mn-ea"/>
              <a:ea typeface="+mn-ea"/>
            </a:rPr>
            <a:t>27</a:t>
          </a:r>
          <a:r>
            <a:rPr lang="ja-JP" altLang="en-US" sz="1400">
              <a:effectLst/>
              <a:latin typeface="+mn-ea"/>
              <a:ea typeface="+mn-ea"/>
            </a:rPr>
            <a:t>・</a:t>
          </a:r>
          <a:r>
            <a:rPr lang="en-US" altLang="ja-JP" sz="1400">
              <a:effectLst/>
              <a:latin typeface="+mn-ea"/>
              <a:ea typeface="+mn-ea"/>
            </a:rPr>
            <a:t>28</a:t>
          </a:r>
          <a:r>
            <a:rPr lang="ja-JP" altLang="en-US" sz="1400">
              <a:effectLst/>
              <a:latin typeface="+mn-ea"/>
              <a:ea typeface="+mn-ea"/>
            </a:rPr>
            <a:t>年度は、学校給食センターの建替事業の本格化により大幅に増加したため、特に平成</a:t>
          </a:r>
          <a:r>
            <a:rPr lang="en-US" altLang="ja-JP" sz="1400">
              <a:effectLst/>
              <a:latin typeface="+mn-ea"/>
              <a:ea typeface="+mn-ea"/>
            </a:rPr>
            <a:t>28</a:t>
          </a:r>
          <a:r>
            <a:rPr lang="ja-JP" altLang="en-US" sz="1400">
              <a:effectLst/>
              <a:latin typeface="+mn-ea"/>
              <a:ea typeface="+mn-ea"/>
            </a:rPr>
            <a:t>年度は全国、県、類似団体内の各平均値を大きく超えた。今後も大型事業の本格化、公共施設の老朽化に伴う改修のための市債発行に伴う公債費の増加が想定されるため、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15603</xdr:rowOff>
    </xdr:from>
    <xdr:to>
      <xdr:col>6</xdr:col>
      <xdr:colOff>511175</xdr:colOff>
      <xdr:row>36</xdr:row>
      <xdr:rowOff>145143</xdr:rowOff>
    </xdr:to>
    <xdr:cxnSp macro="">
      <xdr:nvCxnSpPr>
        <xdr:cNvPr id="63" name="直線コネクタ 62"/>
        <xdr:cNvCxnSpPr/>
      </xdr:nvCxnSpPr>
      <xdr:spPr>
        <a:xfrm>
          <a:off x="3797300" y="6187803"/>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15603</xdr:rowOff>
    </xdr:from>
    <xdr:to>
      <xdr:col>5</xdr:col>
      <xdr:colOff>358775</xdr:colOff>
      <xdr:row>36</xdr:row>
      <xdr:rowOff>160383</xdr:rowOff>
    </xdr:to>
    <xdr:cxnSp macro="">
      <xdr:nvCxnSpPr>
        <xdr:cNvPr id="66" name="直線コネクタ 65"/>
        <xdr:cNvCxnSpPr/>
      </xdr:nvCxnSpPr>
      <xdr:spPr>
        <a:xfrm flipV="1">
          <a:off x="2908300" y="618780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160383</xdr:rowOff>
    </xdr:from>
    <xdr:to>
      <xdr:col>4</xdr:col>
      <xdr:colOff>155575</xdr:colOff>
      <xdr:row>37</xdr:row>
      <xdr:rowOff>35742</xdr:rowOff>
    </xdr:to>
    <xdr:cxnSp macro="">
      <xdr:nvCxnSpPr>
        <xdr:cNvPr id="69" name="直線コネクタ 68"/>
        <xdr:cNvCxnSpPr/>
      </xdr:nvCxnSpPr>
      <xdr:spPr>
        <a:xfrm flipV="1">
          <a:off x="2019300" y="633258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167294</xdr:rowOff>
    </xdr:from>
    <xdr:ext cx="469744" cy="259045"/>
    <xdr:sp macro="" textlink="">
      <xdr:nvSpPr>
        <xdr:cNvPr id="71" name="テキスト ボックス 70"/>
        <xdr:cNvSpPr txBox="1"/>
      </xdr:nvSpPr>
      <xdr:spPr>
        <a:xfrm>
          <a:off x="2673427"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151674</xdr:rowOff>
    </xdr:from>
    <xdr:to>
      <xdr:col>2</xdr:col>
      <xdr:colOff>638175</xdr:colOff>
      <xdr:row>37</xdr:row>
      <xdr:rowOff>35742</xdr:rowOff>
    </xdr:to>
    <xdr:cxnSp macro="">
      <xdr:nvCxnSpPr>
        <xdr:cNvPr id="72" name="直線コネクタ 71"/>
        <xdr:cNvCxnSpPr/>
      </xdr:nvCxnSpPr>
      <xdr:spPr>
        <a:xfrm>
          <a:off x="1130300" y="6323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25235</xdr:rowOff>
    </xdr:from>
    <xdr:ext cx="469744" cy="259045"/>
    <xdr:sp macro="" textlink="">
      <xdr:nvSpPr>
        <xdr:cNvPr id="74" name="テキスト ボックス 73"/>
        <xdr:cNvSpPr txBox="1"/>
      </xdr:nvSpPr>
      <xdr:spPr>
        <a:xfrm>
          <a:off x="1784427"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119397</xdr:rowOff>
    </xdr:from>
    <xdr:ext cx="469744" cy="259045"/>
    <xdr:sp macro="" textlink="">
      <xdr:nvSpPr>
        <xdr:cNvPr id="76" name="テキスト ボックス 75"/>
        <xdr:cNvSpPr txBox="1"/>
      </xdr:nvSpPr>
      <xdr:spPr>
        <a:xfrm>
          <a:off x="895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94343</xdr:rowOff>
    </xdr:from>
    <xdr:to>
      <xdr:col>6</xdr:col>
      <xdr:colOff>561975</xdr:colOff>
      <xdr:row>37</xdr:row>
      <xdr:rowOff>24493</xdr:rowOff>
    </xdr:to>
    <xdr:sp macro="" textlink="">
      <xdr:nvSpPr>
        <xdr:cNvPr id="82" name="円/楕円 81"/>
        <xdr:cNvSpPr/>
      </xdr:nvSpPr>
      <xdr:spPr>
        <a:xfrm>
          <a:off x="45847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72770</xdr:rowOff>
    </xdr:from>
    <xdr:ext cx="469744" cy="259045"/>
    <xdr:sp macro="" textlink="">
      <xdr:nvSpPr>
        <xdr:cNvPr id="83" name="議会費該当値テキスト"/>
        <xdr:cNvSpPr txBox="1"/>
      </xdr:nvSpPr>
      <xdr:spPr>
        <a:xfrm>
          <a:off x="46863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136253</xdr:rowOff>
    </xdr:from>
    <xdr:to>
      <xdr:col>5</xdr:col>
      <xdr:colOff>409575</xdr:colOff>
      <xdr:row>36</xdr:row>
      <xdr:rowOff>66403</xdr:rowOff>
    </xdr:to>
    <xdr:sp macro="" textlink="">
      <xdr:nvSpPr>
        <xdr:cNvPr id="84" name="円/楕円 83"/>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57530</xdr:rowOff>
    </xdr:from>
    <xdr:ext cx="469744" cy="259045"/>
    <xdr:sp macro="" textlink="">
      <xdr:nvSpPr>
        <xdr:cNvPr id="85" name="テキスト ボックス 84"/>
        <xdr:cNvSpPr txBox="1"/>
      </xdr:nvSpPr>
      <xdr:spPr>
        <a:xfrm>
          <a:off x="3562427"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109583</xdr:rowOff>
    </xdr:from>
    <xdr:to>
      <xdr:col>4</xdr:col>
      <xdr:colOff>206375</xdr:colOff>
      <xdr:row>37</xdr:row>
      <xdr:rowOff>39733</xdr:rowOff>
    </xdr:to>
    <xdr:sp macro="" textlink="">
      <xdr:nvSpPr>
        <xdr:cNvPr id="86" name="円/楕円 85"/>
        <xdr:cNvSpPr/>
      </xdr:nvSpPr>
      <xdr:spPr>
        <a:xfrm>
          <a:off x="2857500" y="62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30860</xdr:rowOff>
    </xdr:from>
    <xdr:ext cx="469744" cy="259045"/>
    <xdr:sp macro="" textlink="">
      <xdr:nvSpPr>
        <xdr:cNvPr id="87" name="テキスト ボックス 86"/>
        <xdr:cNvSpPr txBox="1"/>
      </xdr:nvSpPr>
      <xdr:spPr>
        <a:xfrm>
          <a:off x="2673427"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156392</xdr:rowOff>
    </xdr:from>
    <xdr:to>
      <xdr:col>3</xdr:col>
      <xdr:colOff>3175</xdr:colOff>
      <xdr:row>37</xdr:row>
      <xdr:rowOff>86542</xdr:rowOff>
    </xdr:to>
    <xdr:sp macro="" textlink="">
      <xdr:nvSpPr>
        <xdr:cNvPr id="88" name="円/楕円 87"/>
        <xdr:cNvSpPr/>
      </xdr:nvSpPr>
      <xdr:spPr>
        <a:xfrm>
          <a:off x="1968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77669</xdr:rowOff>
    </xdr:from>
    <xdr:ext cx="469744" cy="259045"/>
    <xdr:sp macro="" textlink="">
      <xdr:nvSpPr>
        <xdr:cNvPr id="89" name="テキスト ボックス 88"/>
        <xdr:cNvSpPr txBox="1"/>
      </xdr:nvSpPr>
      <xdr:spPr>
        <a:xfrm>
          <a:off x="1784427"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100874</xdr:rowOff>
    </xdr:from>
    <xdr:to>
      <xdr:col>1</xdr:col>
      <xdr:colOff>485775</xdr:colOff>
      <xdr:row>37</xdr:row>
      <xdr:rowOff>31024</xdr:rowOff>
    </xdr:to>
    <xdr:sp macro="" textlink="">
      <xdr:nvSpPr>
        <xdr:cNvPr id="90" name="円/楕円 89"/>
        <xdr:cNvSpPr/>
      </xdr:nvSpPr>
      <xdr:spPr>
        <a:xfrm>
          <a:off x="1079500" y="62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22151</xdr:rowOff>
    </xdr:from>
    <xdr:ext cx="469744" cy="259045"/>
    <xdr:sp macro="" textlink="">
      <xdr:nvSpPr>
        <xdr:cNvPr id="91" name="テキスト ボックス 90"/>
        <xdr:cNvSpPr txBox="1"/>
      </xdr:nvSpPr>
      <xdr:spPr>
        <a:xfrm>
          <a:off x="895427"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85307</xdr:rowOff>
    </xdr:from>
    <xdr:to>
      <xdr:col>6</xdr:col>
      <xdr:colOff>511175</xdr:colOff>
      <xdr:row>57</xdr:row>
      <xdr:rowOff>87126</xdr:rowOff>
    </xdr:to>
    <xdr:cxnSp macro="">
      <xdr:nvCxnSpPr>
        <xdr:cNvPr id="118" name="直線コネクタ 117"/>
        <xdr:cNvCxnSpPr/>
      </xdr:nvCxnSpPr>
      <xdr:spPr>
        <a:xfrm flipV="1">
          <a:off x="3797300" y="9857957"/>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87126</xdr:rowOff>
    </xdr:from>
    <xdr:to>
      <xdr:col>5</xdr:col>
      <xdr:colOff>358775</xdr:colOff>
      <xdr:row>57</xdr:row>
      <xdr:rowOff>87442</xdr:rowOff>
    </xdr:to>
    <xdr:cxnSp macro="">
      <xdr:nvCxnSpPr>
        <xdr:cNvPr id="121" name="直線コネクタ 120"/>
        <xdr:cNvCxnSpPr/>
      </xdr:nvCxnSpPr>
      <xdr:spPr>
        <a:xfrm flipV="1">
          <a:off x="2908300" y="985977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87442</xdr:rowOff>
    </xdr:from>
    <xdr:to>
      <xdr:col>4</xdr:col>
      <xdr:colOff>155575</xdr:colOff>
      <xdr:row>57</xdr:row>
      <xdr:rowOff>95192</xdr:rowOff>
    </xdr:to>
    <xdr:cxnSp macro="">
      <xdr:nvCxnSpPr>
        <xdr:cNvPr id="124" name="直線コネクタ 123"/>
        <xdr:cNvCxnSpPr/>
      </xdr:nvCxnSpPr>
      <xdr:spPr>
        <a:xfrm flipV="1">
          <a:off x="2019300" y="986009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118477</xdr:rowOff>
    </xdr:from>
    <xdr:ext cx="534377" cy="259045"/>
    <xdr:sp macro="" textlink="">
      <xdr:nvSpPr>
        <xdr:cNvPr id="126" name="テキスト ボックス 125"/>
        <xdr:cNvSpPr txBox="1"/>
      </xdr:nvSpPr>
      <xdr:spPr>
        <a:xfrm>
          <a:off x="2641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95192</xdr:rowOff>
    </xdr:from>
    <xdr:to>
      <xdr:col>2</xdr:col>
      <xdr:colOff>638175</xdr:colOff>
      <xdr:row>57</xdr:row>
      <xdr:rowOff>132600</xdr:rowOff>
    </xdr:to>
    <xdr:cxnSp macro="">
      <xdr:nvCxnSpPr>
        <xdr:cNvPr id="127" name="直線コネクタ 126"/>
        <xdr:cNvCxnSpPr/>
      </xdr:nvCxnSpPr>
      <xdr:spPr>
        <a:xfrm flipV="1">
          <a:off x="1130300" y="9867842"/>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110887</xdr:rowOff>
    </xdr:from>
    <xdr:ext cx="534377" cy="259045"/>
    <xdr:sp macro="" textlink="">
      <xdr:nvSpPr>
        <xdr:cNvPr id="129" name="テキスト ボックス 128"/>
        <xdr:cNvSpPr txBox="1"/>
      </xdr:nvSpPr>
      <xdr:spPr>
        <a:xfrm>
          <a:off x="1752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34507</xdr:rowOff>
    </xdr:from>
    <xdr:to>
      <xdr:col>6</xdr:col>
      <xdr:colOff>561975</xdr:colOff>
      <xdr:row>57</xdr:row>
      <xdr:rowOff>136107</xdr:rowOff>
    </xdr:to>
    <xdr:sp macro="" textlink="">
      <xdr:nvSpPr>
        <xdr:cNvPr id="137" name="円/楕円 136"/>
        <xdr:cNvSpPr/>
      </xdr:nvSpPr>
      <xdr:spPr>
        <a:xfrm>
          <a:off x="4584700" y="9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36326</xdr:rowOff>
    </xdr:from>
    <xdr:to>
      <xdr:col>5</xdr:col>
      <xdr:colOff>409575</xdr:colOff>
      <xdr:row>57</xdr:row>
      <xdr:rowOff>137926</xdr:rowOff>
    </xdr:to>
    <xdr:sp macro="" textlink="">
      <xdr:nvSpPr>
        <xdr:cNvPr id="139" name="円/楕円 138"/>
        <xdr:cNvSpPr/>
      </xdr:nvSpPr>
      <xdr:spPr>
        <a:xfrm>
          <a:off x="37465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154453</xdr:rowOff>
    </xdr:from>
    <xdr:ext cx="534377" cy="259045"/>
    <xdr:sp macro="" textlink="">
      <xdr:nvSpPr>
        <xdr:cNvPr id="140" name="テキスト ボックス 139"/>
        <xdr:cNvSpPr txBox="1"/>
      </xdr:nvSpPr>
      <xdr:spPr>
        <a:xfrm>
          <a:off x="3530111" y="95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36642</xdr:rowOff>
    </xdr:from>
    <xdr:to>
      <xdr:col>4</xdr:col>
      <xdr:colOff>206375</xdr:colOff>
      <xdr:row>57</xdr:row>
      <xdr:rowOff>138242</xdr:rowOff>
    </xdr:to>
    <xdr:sp macro="" textlink="">
      <xdr:nvSpPr>
        <xdr:cNvPr id="141" name="円/楕円 140"/>
        <xdr:cNvSpPr/>
      </xdr:nvSpPr>
      <xdr:spPr>
        <a:xfrm>
          <a:off x="2857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129369</xdr:rowOff>
    </xdr:from>
    <xdr:ext cx="534377" cy="259045"/>
    <xdr:sp macro="" textlink="">
      <xdr:nvSpPr>
        <xdr:cNvPr id="142" name="テキスト ボックス 141"/>
        <xdr:cNvSpPr txBox="1"/>
      </xdr:nvSpPr>
      <xdr:spPr>
        <a:xfrm>
          <a:off x="2641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44392</xdr:rowOff>
    </xdr:from>
    <xdr:to>
      <xdr:col>3</xdr:col>
      <xdr:colOff>3175</xdr:colOff>
      <xdr:row>57</xdr:row>
      <xdr:rowOff>145992</xdr:rowOff>
    </xdr:to>
    <xdr:sp macro="" textlink="">
      <xdr:nvSpPr>
        <xdr:cNvPr id="143" name="円/楕円 142"/>
        <xdr:cNvSpPr/>
      </xdr:nvSpPr>
      <xdr:spPr>
        <a:xfrm>
          <a:off x="1968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137119</xdr:rowOff>
    </xdr:from>
    <xdr:ext cx="534377" cy="259045"/>
    <xdr:sp macro="" textlink="">
      <xdr:nvSpPr>
        <xdr:cNvPr id="144" name="テキスト ボックス 143"/>
        <xdr:cNvSpPr txBox="1"/>
      </xdr:nvSpPr>
      <xdr:spPr>
        <a:xfrm>
          <a:off x="1752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81800</xdr:rowOff>
    </xdr:from>
    <xdr:to>
      <xdr:col>1</xdr:col>
      <xdr:colOff>485775</xdr:colOff>
      <xdr:row>58</xdr:row>
      <xdr:rowOff>11950</xdr:rowOff>
    </xdr:to>
    <xdr:sp macro="" textlink="">
      <xdr:nvSpPr>
        <xdr:cNvPr id="145" name="円/楕円 144"/>
        <xdr:cNvSpPr/>
      </xdr:nvSpPr>
      <xdr:spPr>
        <a:xfrm>
          <a:off x="1079500" y="9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3077</xdr:rowOff>
    </xdr:from>
    <xdr:ext cx="534377" cy="259045"/>
    <xdr:sp macro="" textlink="">
      <xdr:nvSpPr>
        <xdr:cNvPr id="146" name="テキスト ボックス 145"/>
        <xdr:cNvSpPr txBox="1"/>
      </xdr:nvSpPr>
      <xdr:spPr>
        <a:xfrm>
          <a:off x="863111" y="99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162731</xdr:rowOff>
    </xdr:from>
    <xdr:to>
      <xdr:col>6</xdr:col>
      <xdr:colOff>511175</xdr:colOff>
      <xdr:row>77</xdr:row>
      <xdr:rowOff>42869</xdr:rowOff>
    </xdr:to>
    <xdr:cxnSp macro="">
      <xdr:nvCxnSpPr>
        <xdr:cNvPr id="176" name="直線コネクタ 175"/>
        <xdr:cNvCxnSpPr/>
      </xdr:nvCxnSpPr>
      <xdr:spPr>
        <a:xfrm flipV="1">
          <a:off x="3797300" y="13192931"/>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42869</xdr:rowOff>
    </xdr:from>
    <xdr:to>
      <xdr:col>5</xdr:col>
      <xdr:colOff>358775</xdr:colOff>
      <xdr:row>78</xdr:row>
      <xdr:rowOff>109334</xdr:rowOff>
    </xdr:to>
    <xdr:cxnSp macro="">
      <xdr:nvCxnSpPr>
        <xdr:cNvPr id="179" name="直線コネクタ 178"/>
        <xdr:cNvCxnSpPr/>
      </xdr:nvCxnSpPr>
      <xdr:spPr>
        <a:xfrm flipV="1">
          <a:off x="2908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109334</xdr:rowOff>
    </xdr:from>
    <xdr:to>
      <xdr:col>4</xdr:col>
      <xdr:colOff>155575</xdr:colOff>
      <xdr:row>78</xdr:row>
      <xdr:rowOff>135910</xdr:rowOff>
    </xdr:to>
    <xdr:cxnSp macro="">
      <xdr:nvCxnSpPr>
        <xdr:cNvPr id="182" name="直線コネクタ 181"/>
        <xdr:cNvCxnSpPr/>
      </xdr:nvCxnSpPr>
      <xdr:spPr>
        <a:xfrm flipV="1">
          <a:off x="2019300" y="13482434"/>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18508</xdr:rowOff>
    </xdr:from>
    <xdr:ext cx="599010" cy="259045"/>
    <xdr:sp macro="" textlink="">
      <xdr:nvSpPr>
        <xdr:cNvPr id="184" name="テキスト ボックス 183"/>
        <xdr:cNvSpPr txBox="1"/>
      </xdr:nvSpPr>
      <xdr:spPr>
        <a:xfrm>
          <a:off x="2608794"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135910</xdr:rowOff>
    </xdr:from>
    <xdr:to>
      <xdr:col>2</xdr:col>
      <xdr:colOff>638175</xdr:colOff>
      <xdr:row>79</xdr:row>
      <xdr:rowOff>68148</xdr:rowOff>
    </xdr:to>
    <xdr:cxnSp macro="">
      <xdr:nvCxnSpPr>
        <xdr:cNvPr id="185" name="直線コネクタ 184"/>
        <xdr:cNvCxnSpPr/>
      </xdr:nvCxnSpPr>
      <xdr:spPr>
        <a:xfrm flipV="1">
          <a:off x="1130300" y="13509010"/>
          <a:ext cx="889000" cy="10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161783</xdr:rowOff>
    </xdr:from>
    <xdr:ext cx="599010" cy="259045"/>
    <xdr:sp macro="" textlink="">
      <xdr:nvSpPr>
        <xdr:cNvPr id="187" name="テキスト ボックス 186"/>
        <xdr:cNvSpPr txBox="1"/>
      </xdr:nvSpPr>
      <xdr:spPr>
        <a:xfrm>
          <a:off x="1719794"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169803</xdr:rowOff>
    </xdr:from>
    <xdr:ext cx="599010" cy="259045"/>
    <xdr:sp macro="" textlink="">
      <xdr:nvSpPr>
        <xdr:cNvPr id="189" name="テキスト ボックス 188"/>
        <xdr:cNvSpPr txBox="1"/>
      </xdr:nvSpPr>
      <xdr:spPr>
        <a:xfrm>
          <a:off x="830794" y="130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111931</xdr:rowOff>
    </xdr:from>
    <xdr:to>
      <xdr:col>6</xdr:col>
      <xdr:colOff>561975</xdr:colOff>
      <xdr:row>77</xdr:row>
      <xdr:rowOff>42081</xdr:rowOff>
    </xdr:to>
    <xdr:sp macro="" textlink="">
      <xdr:nvSpPr>
        <xdr:cNvPr id="195" name="円/楕円 194"/>
        <xdr:cNvSpPr/>
      </xdr:nvSpPr>
      <xdr:spPr>
        <a:xfrm>
          <a:off x="45847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90358</xdr:rowOff>
    </xdr:from>
    <xdr:ext cx="599010" cy="259045"/>
    <xdr:sp macro="" textlink="">
      <xdr:nvSpPr>
        <xdr:cNvPr id="196" name="民生費該当値テキスト"/>
        <xdr:cNvSpPr txBox="1"/>
      </xdr:nvSpPr>
      <xdr:spPr>
        <a:xfrm>
          <a:off x="4686300" y="131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163519</xdr:rowOff>
    </xdr:from>
    <xdr:to>
      <xdr:col>5</xdr:col>
      <xdr:colOff>409575</xdr:colOff>
      <xdr:row>77</xdr:row>
      <xdr:rowOff>93669</xdr:rowOff>
    </xdr:to>
    <xdr:sp macro="" textlink="">
      <xdr:nvSpPr>
        <xdr:cNvPr id="197" name="円/楕円 196"/>
        <xdr:cNvSpPr/>
      </xdr:nvSpPr>
      <xdr:spPr>
        <a:xfrm>
          <a:off x="3746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84796</xdr:rowOff>
    </xdr:from>
    <xdr:ext cx="599010" cy="259045"/>
    <xdr:sp macro="" textlink="">
      <xdr:nvSpPr>
        <xdr:cNvPr id="198" name="テキスト ボックス 197"/>
        <xdr:cNvSpPr txBox="1"/>
      </xdr:nvSpPr>
      <xdr:spPr>
        <a:xfrm>
          <a:off x="3497794"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58534</xdr:rowOff>
    </xdr:from>
    <xdr:to>
      <xdr:col>4</xdr:col>
      <xdr:colOff>206375</xdr:colOff>
      <xdr:row>78</xdr:row>
      <xdr:rowOff>160134</xdr:rowOff>
    </xdr:to>
    <xdr:sp macro="" textlink="">
      <xdr:nvSpPr>
        <xdr:cNvPr id="199" name="円/楕円 198"/>
        <xdr:cNvSpPr/>
      </xdr:nvSpPr>
      <xdr:spPr>
        <a:xfrm>
          <a:off x="2857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151261</xdr:rowOff>
    </xdr:from>
    <xdr:ext cx="599010" cy="259045"/>
    <xdr:sp macro="" textlink="">
      <xdr:nvSpPr>
        <xdr:cNvPr id="200" name="テキスト ボックス 199"/>
        <xdr:cNvSpPr txBox="1"/>
      </xdr:nvSpPr>
      <xdr:spPr>
        <a:xfrm>
          <a:off x="2608794"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85110</xdr:rowOff>
    </xdr:from>
    <xdr:to>
      <xdr:col>3</xdr:col>
      <xdr:colOff>3175</xdr:colOff>
      <xdr:row>79</xdr:row>
      <xdr:rowOff>15260</xdr:rowOff>
    </xdr:to>
    <xdr:sp macro="" textlink="">
      <xdr:nvSpPr>
        <xdr:cNvPr id="201" name="円/楕円 200"/>
        <xdr:cNvSpPr/>
      </xdr:nvSpPr>
      <xdr:spPr>
        <a:xfrm>
          <a:off x="1968500" y="134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6387</xdr:rowOff>
    </xdr:from>
    <xdr:ext cx="599010" cy="259045"/>
    <xdr:sp macro="" textlink="">
      <xdr:nvSpPr>
        <xdr:cNvPr id="202" name="テキスト ボックス 201"/>
        <xdr:cNvSpPr txBox="1"/>
      </xdr:nvSpPr>
      <xdr:spPr>
        <a:xfrm>
          <a:off x="1719794" y="13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17348</xdr:rowOff>
    </xdr:from>
    <xdr:to>
      <xdr:col>1</xdr:col>
      <xdr:colOff>485775</xdr:colOff>
      <xdr:row>79</xdr:row>
      <xdr:rowOff>118948</xdr:rowOff>
    </xdr:to>
    <xdr:sp macro="" textlink="">
      <xdr:nvSpPr>
        <xdr:cNvPr id="203" name="円/楕円 202"/>
        <xdr:cNvSpPr/>
      </xdr:nvSpPr>
      <xdr:spPr>
        <a:xfrm>
          <a:off x="1079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110075</xdr:rowOff>
    </xdr:from>
    <xdr:ext cx="534377" cy="259045"/>
    <xdr:sp macro="" textlink="">
      <xdr:nvSpPr>
        <xdr:cNvPr id="204" name="テキスト ボックス 203"/>
        <xdr:cNvSpPr txBox="1"/>
      </xdr:nvSpPr>
      <xdr:spPr>
        <a:xfrm>
          <a:off x="863111" y="136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73864</xdr:rowOff>
    </xdr:from>
    <xdr:to>
      <xdr:col>6</xdr:col>
      <xdr:colOff>511175</xdr:colOff>
      <xdr:row>97</xdr:row>
      <xdr:rowOff>50585</xdr:rowOff>
    </xdr:to>
    <xdr:cxnSp macro="">
      <xdr:nvCxnSpPr>
        <xdr:cNvPr id="234" name="直線コネクタ 233"/>
        <xdr:cNvCxnSpPr/>
      </xdr:nvCxnSpPr>
      <xdr:spPr>
        <a:xfrm>
          <a:off x="3797300" y="16533064"/>
          <a:ext cx="8382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73864</xdr:rowOff>
    </xdr:from>
    <xdr:to>
      <xdr:col>5</xdr:col>
      <xdr:colOff>358775</xdr:colOff>
      <xdr:row>96</xdr:row>
      <xdr:rowOff>91236</xdr:rowOff>
    </xdr:to>
    <xdr:cxnSp macro="">
      <xdr:nvCxnSpPr>
        <xdr:cNvPr id="237" name="直線コネクタ 236"/>
        <xdr:cNvCxnSpPr/>
      </xdr:nvCxnSpPr>
      <xdr:spPr>
        <a:xfrm flipV="1">
          <a:off x="2908300" y="1653306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91236</xdr:rowOff>
    </xdr:from>
    <xdr:to>
      <xdr:col>4</xdr:col>
      <xdr:colOff>155575</xdr:colOff>
      <xdr:row>97</xdr:row>
      <xdr:rowOff>23952</xdr:rowOff>
    </xdr:to>
    <xdr:cxnSp macro="">
      <xdr:nvCxnSpPr>
        <xdr:cNvPr id="240" name="直線コネクタ 239"/>
        <xdr:cNvCxnSpPr/>
      </xdr:nvCxnSpPr>
      <xdr:spPr>
        <a:xfrm flipV="1">
          <a:off x="2019300" y="16550436"/>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143133</xdr:rowOff>
    </xdr:from>
    <xdr:ext cx="534377" cy="259045"/>
    <xdr:sp macro="" textlink="">
      <xdr:nvSpPr>
        <xdr:cNvPr id="242" name="テキスト ボックス 241"/>
        <xdr:cNvSpPr txBox="1"/>
      </xdr:nvSpPr>
      <xdr:spPr>
        <a:xfrm>
          <a:off x="2641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23952</xdr:rowOff>
    </xdr:from>
    <xdr:to>
      <xdr:col>2</xdr:col>
      <xdr:colOff>638175</xdr:colOff>
      <xdr:row>97</xdr:row>
      <xdr:rowOff>38545</xdr:rowOff>
    </xdr:to>
    <xdr:cxnSp macro="">
      <xdr:nvCxnSpPr>
        <xdr:cNvPr id="243" name="直線コネクタ 242"/>
        <xdr:cNvCxnSpPr/>
      </xdr:nvCxnSpPr>
      <xdr:spPr>
        <a:xfrm flipV="1">
          <a:off x="1130300" y="1665460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33290</xdr:rowOff>
    </xdr:from>
    <xdr:ext cx="534377" cy="259045"/>
    <xdr:sp macro="" textlink="">
      <xdr:nvSpPr>
        <xdr:cNvPr id="245" name="テキスト ボックス 244"/>
        <xdr:cNvSpPr txBox="1"/>
      </xdr:nvSpPr>
      <xdr:spPr>
        <a:xfrm>
          <a:off x="175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124922</xdr:rowOff>
    </xdr:from>
    <xdr:ext cx="534377" cy="259045"/>
    <xdr:sp macro="" textlink="">
      <xdr:nvSpPr>
        <xdr:cNvPr id="247" name="テキスト ボックス 246"/>
        <xdr:cNvSpPr txBox="1"/>
      </xdr:nvSpPr>
      <xdr:spPr>
        <a:xfrm>
          <a:off x="863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171235</xdr:rowOff>
    </xdr:from>
    <xdr:to>
      <xdr:col>6</xdr:col>
      <xdr:colOff>561975</xdr:colOff>
      <xdr:row>97</xdr:row>
      <xdr:rowOff>101385</xdr:rowOff>
    </xdr:to>
    <xdr:sp macro="" textlink="">
      <xdr:nvSpPr>
        <xdr:cNvPr id="253" name="円/楕円 252"/>
        <xdr:cNvSpPr/>
      </xdr:nvSpPr>
      <xdr:spPr>
        <a:xfrm>
          <a:off x="45847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149662</xdr:rowOff>
    </xdr:from>
    <xdr:ext cx="534377" cy="259045"/>
    <xdr:sp macro="" textlink="">
      <xdr:nvSpPr>
        <xdr:cNvPr id="254" name="衛生費該当値テキスト"/>
        <xdr:cNvSpPr txBox="1"/>
      </xdr:nvSpPr>
      <xdr:spPr>
        <a:xfrm>
          <a:off x="4686300" y="166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23064</xdr:rowOff>
    </xdr:from>
    <xdr:to>
      <xdr:col>5</xdr:col>
      <xdr:colOff>409575</xdr:colOff>
      <xdr:row>96</xdr:row>
      <xdr:rowOff>124664</xdr:rowOff>
    </xdr:to>
    <xdr:sp macro="" textlink="">
      <xdr:nvSpPr>
        <xdr:cNvPr id="255" name="円/楕円 254"/>
        <xdr:cNvSpPr/>
      </xdr:nvSpPr>
      <xdr:spPr>
        <a:xfrm>
          <a:off x="3746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141191</xdr:rowOff>
    </xdr:from>
    <xdr:ext cx="534377" cy="259045"/>
    <xdr:sp macro="" textlink="">
      <xdr:nvSpPr>
        <xdr:cNvPr id="256" name="テキスト ボックス 255"/>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40436</xdr:rowOff>
    </xdr:from>
    <xdr:to>
      <xdr:col>4</xdr:col>
      <xdr:colOff>206375</xdr:colOff>
      <xdr:row>96</xdr:row>
      <xdr:rowOff>142036</xdr:rowOff>
    </xdr:to>
    <xdr:sp macro="" textlink="">
      <xdr:nvSpPr>
        <xdr:cNvPr id="257" name="円/楕円 256"/>
        <xdr:cNvSpPr/>
      </xdr:nvSpPr>
      <xdr:spPr>
        <a:xfrm>
          <a:off x="2857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133163</xdr:rowOff>
    </xdr:from>
    <xdr:ext cx="534377" cy="259045"/>
    <xdr:sp macro="" textlink="">
      <xdr:nvSpPr>
        <xdr:cNvPr id="258" name="テキスト ボックス 257"/>
        <xdr:cNvSpPr txBox="1"/>
      </xdr:nvSpPr>
      <xdr:spPr>
        <a:xfrm>
          <a:off x="2641111" y="16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144602</xdr:rowOff>
    </xdr:from>
    <xdr:to>
      <xdr:col>3</xdr:col>
      <xdr:colOff>3175</xdr:colOff>
      <xdr:row>97</xdr:row>
      <xdr:rowOff>74752</xdr:rowOff>
    </xdr:to>
    <xdr:sp macro="" textlink="">
      <xdr:nvSpPr>
        <xdr:cNvPr id="259" name="円/楕円 258"/>
        <xdr:cNvSpPr/>
      </xdr:nvSpPr>
      <xdr:spPr>
        <a:xfrm>
          <a:off x="1968500" y="166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65879</xdr:rowOff>
    </xdr:from>
    <xdr:ext cx="534377" cy="259045"/>
    <xdr:sp macro="" textlink="">
      <xdr:nvSpPr>
        <xdr:cNvPr id="260" name="テキスト ボックス 259"/>
        <xdr:cNvSpPr txBox="1"/>
      </xdr:nvSpPr>
      <xdr:spPr>
        <a:xfrm>
          <a:off x="1752111" y="166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159195</xdr:rowOff>
    </xdr:from>
    <xdr:to>
      <xdr:col>1</xdr:col>
      <xdr:colOff>485775</xdr:colOff>
      <xdr:row>97</xdr:row>
      <xdr:rowOff>89345</xdr:rowOff>
    </xdr:to>
    <xdr:sp macro="" textlink="">
      <xdr:nvSpPr>
        <xdr:cNvPr id="261" name="円/楕円 260"/>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80472</xdr:rowOff>
    </xdr:from>
    <xdr:ext cx="534377" cy="259045"/>
    <xdr:sp macro="" textlink="">
      <xdr:nvSpPr>
        <xdr:cNvPr id="262" name="テキスト ボックス 261"/>
        <xdr:cNvSpPr txBox="1"/>
      </xdr:nvSpPr>
      <xdr:spPr>
        <a:xfrm>
          <a:off x="863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117449</xdr:rowOff>
    </xdr:from>
    <xdr:to>
      <xdr:col>15</xdr:col>
      <xdr:colOff>180975</xdr:colOff>
      <xdr:row>38</xdr:row>
      <xdr:rowOff>130708</xdr:rowOff>
    </xdr:to>
    <xdr:cxnSp macro="">
      <xdr:nvCxnSpPr>
        <xdr:cNvPr id="291" name="直線コネクタ 290"/>
        <xdr:cNvCxnSpPr/>
      </xdr:nvCxnSpPr>
      <xdr:spPr>
        <a:xfrm>
          <a:off x="9639300" y="663254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102667</xdr:rowOff>
    </xdr:from>
    <xdr:to>
      <xdr:col>14</xdr:col>
      <xdr:colOff>28575</xdr:colOff>
      <xdr:row>38</xdr:row>
      <xdr:rowOff>117449</xdr:rowOff>
    </xdr:to>
    <xdr:cxnSp macro="">
      <xdr:nvCxnSpPr>
        <xdr:cNvPr id="294" name="直線コネクタ 293"/>
        <xdr:cNvCxnSpPr/>
      </xdr:nvCxnSpPr>
      <xdr:spPr>
        <a:xfrm>
          <a:off x="8750300" y="661776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91237</xdr:rowOff>
    </xdr:from>
    <xdr:to>
      <xdr:col>12</xdr:col>
      <xdr:colOff>511175</xdr:colOff>
      <xdr:row>38</xdr:row>
      <xdr:rowOff>102667</xdr:rowOff>
    </xdr:to>
    <xdr:cxnSp macro="">
      <xdr:nvCxnSpPr>
        <xdr:cNvPr id="297" name="直線コネクタ 296"/>
        <xdr:cNvCxnSpPr/>
      </xdr:nvCxnSpPr>
      <xdr:spPr>
        <a:xfrm>
          <a:off x="7861300" y="66063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88036</xdr:rowOff>
    </xdr:from>
    <xdr:to>
      <xdr:col>11</xdr:col>
      <xdr:colOff>307975</xdr:colOff>
      <xdr:row>38</xdr:row>
      <xdr:rowOff>91237</xdr:rowOff>
    </xdr:to>
    <xdr:cxnSp macro="">
      <xdr:nvCxnSpPr>
        <xdr:cNvPr id="300" name="直線コネクタ 299"/>
        <xdr:cNvCxnSpPr/>
      </xdr:nvCxnSpPr>
      <xdr:spPr>
        <a:xfrm>
          <a:off x="6972300" y="660313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79908</xdr:rowOff>
    </xdr:from>
    <xdr:to>
      <xdr:col>15</xdr:col>
      <xdr:colOff>231775</xdr:colOff>
      <xdr:row>39</xdr:row>
      <xdr:rowOff>10058</xdr:rowOff>
    </xdr:to>
    <xdr:sp macro="" textlink="">
      <xdr:nvSpPr>
        <xdr:cNvPr id="310" name="円/楕円 309"/>
        <xdr:cNvSpPr/>
      </xdr:nvSpPr>
      <xdr:spPr>
        <a:xfrm>
          <a:off x="10426700" y="65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166285</xdr:rowOff>
    </xdr:from>
    <xdr:ext cx="469744" cy="259045"/>
    <xdr:sp macro="" textlink="">
      <xdr:nvSpPr>
        <xdr:cNvPr id="311" name="労働費該当値テキスト"/>
        <xdr:cNvSpPr txBox="1"/>
      </xdr:nvSpPr>
      <xdr:spPr>
        <a:xfrm>
          <a:off x="10528300" y="65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66649</xdr:rowOff>
    </xdr:from>
    <xdr:to>
      <xdr:col>14</xdr:col>
      <xdr:colOff>79375</xdr:colOff>
      <xdr:row>38</xdr:row>
      <xdr:rowOff>168249</xdr:rowOff>
    </xdr:to>
    <xdr:sp macro="" textlink="">
      <xdr:nvSpPr>
        <xdr:cNvPr id="312" name="円/楕円 311"/>
        <xdr:cNvSpPr/>
      </xdr:nvSpPr>
      <xdr:spPr>
        <a:xfrm>
          <a:off x="9588500" y="65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159376</xdr:rowOff>
    </xdr:from>
    <xdr:ext cx="469744" cy="259045"/>
    <xdr:sp macro="" textlink="">
      <xdr:nvSpPr>
        <xdr:cNvPr id="313" name="テキスト ボックス 312"/>
        <xdr:cNvSpPr txBox="1"/>
      </xdr:nvSpPr>
      <xdr:spPr>
        <a:xfrm>
          <a:off x="9404427" y="66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51867</xdr:rowOff>
    </xdr:from>
    <xdr:to>
      <xdr:col>12</xdr:col>
      <xdr:colOff>561975</xdr:colOff>
      <xdr:row>38</xdr:row>
      <xdr:rowOff>153467</xdr:rowOff>
    </xdr:to>
    <xdr:sp macro="" textlink="">
      <xdr:nvSpPr>
        <xdr:cNvPr id="314" name="円/楕円 313"/>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144594</xdr:rowOff>
    </xdr:from>
    <xdr:ext cx="469744" cy="259045"/>
    <xdr:sp macro="" textlink="">
      <xdr:nvSpPr>
        <xdr:cNvPr id="315" name="テキスト ボックス 314"/>
        <xdr:cNvSpPr txBox="1"/>
      </xdr:nvSpPr>
      <xdr:spPr>
        <a:xfrm>
          <a:off x="8515427" y="66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40437</xdr:rowOff>
    </xdr:from>
    <xdr:to>
      <xdr:col>11</xdr:col>
      <xdr:colOff>358775</xdr:colOff>
      <xdr:row>38</xdr:row>
      <xdr:rowOff>142037</xdr:rowOff>
    </xdr:to>
    <xdr:sp macro="" textlink="">
      <xdr:nvSpPr>
        <xdr:cNvPr id="316" name="円/楕円 315"/>
        <xdr:cNvSpPr/>
      </xdr:nvSpPr>
      <xdr:spPr>
        <a:xfrm>
          <a:off x="7810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133164</xdr:rowOff>
    </xdr:from>
    <xdr:ext cx="469744" cy="259045"/>
    <xdr:sp macro="" textlink="">
      <xdr:nvSpPr>
        <xdr:cNvPr id="317" name="テキスト ボックス 316"/>
        <xdr:cNvSpPr txBox="1"/>
      </xdr:nvSpPr>
      <xdr:spPr>
        <a:xfrm>
          <a:off x="7626427"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37236</xdr:rowOff>
    </xdr:from>
    <xdr:to>
      <xdr:col>10</xdr:col>
      <xdr:colOff>155575</xdr:colOff>
      <xdr:row>38</xdr:row>
      <xdr:rowOff>138836</xdr:rowOff>
    </xdr:to>
    <xdr:sp macro="" textlink="">
      <xdr:nvSpPr>
        <xdr:cNvPr id="318" name="円/楕円 317"/>
        <xdr:cNvSpPr/>
      </xdr:nvSpPr>
      <xdr:spPr>
        <a:xfrm>
          <a:off x="6921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129963</xdr:rowOff>
    </xdr:from>
    <xdr:ext cx="469744" cy="259045"/>
    <xdr:sp macro="" textlink="">
      <xdr:nvSpPr>
        <xdr:cNvPr id="319" name="テキスト ボックス 318"/>
        <xdr:cNvSpPr txBox="1"/>
      </xdr:nvSpPr>
      <xdr:spPr>
        <a:xfrm>
          <a:off x="6737427"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141415</xdr:rowOff>
    </xdr:from>
    <xdr:to>
      <xdr:col>15</xdr:col>
      <xdr:colOff>180975</xdr:colOff>
      <xdr:row>57</xdr:row>
      <xdr:rowOff>110896</xdr:rowOff>
    </xdr:to>
    <xdr:cxnSp macro="">
      <xdr:nvCxnSpPr>
        <xdr:cNvPr id="348" name="直線コネクタ 347"/>
        <xdr:cNvCxnSpPr/>
      </xdr:nvCxnSpPr>
      <xdr:spPr>
        <a:xfrm>
          <a:off x="9639300" y="9742615"/>
          <a:ext cx="838200" cy="1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141415</xdr:rowOff>
    </xdr:from>
    <xdr:to>
      <xdr:col>14</xdr:col>
      <xdr:colOff>28575</xdr:colOff>
      <xdr:row>57</xdr:row>
      <xdr:rowOff>5779</xdr:rowOff>
    </xdr:to>
    <xdr:cxnSp macro="">
      <xdr:nvCxnSpPr>
        <xdr:cNvPr id="351" name="直線コネクタ 350"/>
        <xdr:cNvCxnSpPr/>
      </xdr:nvCxnSpPr>
      <xdr:spPr>
        <a:xfrm flipV="1">
          <a:off x="8750300" y="97426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5779</xdr:rowOff>
    </xdr:from>
    <xdr:to>
      <xdr:col>12</xdr:col>
      <xdr:colOff>511175</xdr:colOff>
      <xdr:row>57</xdr:row>
      <xdr:rowOff>117183</xdr:rowOff>
    </xdr:to>
    <xdr:cxnSp macro="">
      <xdr:nvCxnSpPr>
        <xdr:cNvPr id="354" name="直線コネクタ 353"/>
        <xdr:cNvCxnSpPr/>
      </xdr:nvCxnSpPr>
      <xdr:spPr>
        <a:xfrm flipV="1">
          <a:off x="7861300" y="9778429"/>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6" name="テキスト ボックス 355"/>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117183</xdr:rowOff>
    </xdr:from>
    <xdr:to>
      <xdr:col>11</xdr:col>
      <xdr:colOff>307975</xdr:colOff>
      <xdr:row>57</xdr:row>
      <xdr:rowOff>122707</xdr:rowOff>
    </xdr:to>
    <xdr:cxnSp macro="">
      <xdr:nvCxnSpPr>
        <xdr:cNvPr id="357" name="直線コネクタ 356"/>
        <xdr:cNvCxnSpPr/>
      </xdr:nvCxnSpPr>
      <xdr:spPr>
        <a:xfrm flipV="1">
          <a:off x="6972300" y="9889833"/>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60096</xdr:rowOff>
    </xdr:from>
    <xdr:to>
      <xdr:col>15</xdr:col>
      <xdr:colOff>231775</xdr:colOff>
      <xdr:row>57</xdr:row>
      <xdr:rowOff>161696</xdr:rowOff>
    </xdr:to>
    <xdr:sp macro="" textlink="">
      <xdr:nvSpPr>
        <xdr:cNvPr id="367" name="円/楕円 366"/>
        <xdr:cNvSpPr/>
      </xdr:nvSpPr>
      <xdr:spPr>
        <a:xfrm>
          <a:off x="104267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38523</xdr:rowOff>
    </xdr:from>
    <xdr:ext cx="469744" cy="259045"/>
    <xdr:sp macro="" textlink="">
      <xdr:nvSpPr>
        <xdr:cNvPr id="368" name="農林水産業費該当値テキスト"/>
        <xdr:cNvSpPr txBox="1"/>
      </xdr:nvSpPr>
      <xdr:spPr>
        <a:xfrm>
          <a:off x="10528300" y="98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90615</xdr:rowOff>
    </xdr:from>
    <xdr:to>
      <xdr:col>14</xdr:col>
      <xdr:colOff>79375</xdr:colOff>
      <xdr:row>57</xdr:row>
      <xdr:rowOff>20765</xdr:rowOff>
    </xdr:to>
    <xdr:sp macro="" textlink="">
      <xdr:nvSpPr>
        <xdr:cNvPr id="369" name="円/楕円 368"/>
        <xdr:cNvSpPr/>
      </xdr:nvSpPr>
      <xdr:spPr>
        <a:xfrm>
          <a:off x="9588500" y="96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37292</xdr:rowOff>
    </xdr:from>
    <xdr:ext cx="534377" cy="259045"/>
    <xdr:sp macro="" textlink="">
      <xdr:nvSpPr>
        <xdr:cNvPr id="370" name="テキスト ボックス 369"/>
        <xdr:cNvSpPr txBox="1"/>
      </xdr:nvSpPr>
      <xdr:spPr>
        <a:xfrm>
          <a:off x="9372111" y="94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126429</xdr:rowOff>
    </xdr:from>
    <xdr:to>
      <xdr:col>12</xdr:col>
      <xdr:colOff>561975</xdr:colOff>
      <xdr:row>57</xdr:row>
      <xdr:rowOff>56579</xdr:rowOff>
    </xdr:to>
    <xdr:sp macro="" textlink="">
      <xdr:nvSpPr>
        <xdr:cNvPr id="371" name="円/楕円 370"/>
        <xdr:cNvSpPr/>
      </xdr:nvSpPr>
      <xdr:spPr>
        <a:xfrm>
          <a:off x="8699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47706</xdr:rowOff>
    </xdr:from>
    <xdr:ext cx="534377" cy="259045"/>
    <xdr:sp macro="" textlink="">
      <xdr:nvSpPr>
        <xdr:cNvPr id="372" name="テキスト ボックス 371"/>
        <xdr:cNvSpPr txBox="1"/>
      </xdr:nvSpPr>
      <xdr:spPr>
        <a:xfrm>
          <a:off x="8483111" y="9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66383</xdr:rowOff>
    </xdr:from>
    <xdr:to>
      <xdr:col>11</xdr:col>
      <xdr:colOff>358775</xdr:colOff>
      <xdr:row>57</xdr:row>
      <xdr:rowOff>167983</xdr:rowOff>
    </xdr:to>
    <xdr:sp macro="" textlink="">
      <xdr:nvSpPr>
        <xdr:cNvPr id="373" name="円/楕円 372"/>
        <xdr:cNvSpPr/>
      </xdr:nvSpPr>
      <xdr:spPr>
        <a:xfrm>
          <a:off x="78105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159110</xdr:rowOff>
    </xdr:from>
    <xdr:ext cx="469744" cy="259045"/>
    <xdr:sp macro="" textlink="">
      <xdr:nvSpPr>
        <xdr:cNvPr id="374" name="テキスト ボックス 373"/>
        <xdr:cNvSpPr txBox="1"/>
      </xdr:nvSpPr>
      <xdr:spPr>
        <a:xfrm>
          <a:off x="7626427" y="99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71907</xdr:rowOff>
    </xdr:from>
    <xdr:to>
      <xdr:col>10</xdr:col>
      <xdr:colOff>155575</xdr:colOff>
      <xdr:row>58</xdr:row>
      <xdr:rowOff>2057</xdr:rowOff>
    </xdr:to>
    <xdr:sp macro="" textlink="">
      <xdr:nvSpPr>
        <xdr:cNvPr id="375" name="円/楕円 374"/>
        <xdr:cNvSpPr/>
      </xdr:nvSpPr>
      <xdr:spPr>
        <a:xfrm>
          <a:off x="6921500" y="98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164634</xdr:rowOff>
    </xdr:from>
    <xdr:ext cx="469744" cy="259045"/>
    <xdr:sp macro="" textlink="">
      <xdr:nvSpPr>
        <xdr:cNvPr id="376" name="テキスト ボックス 375"/>
        <xdr:cNvSpPr txBox="1"/>
      </xdr:nvSpPr>
      <xdr:spPr>
        <a:xfrm>
          <a:off x="6737427" y="99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158262</xdr:rowOff>
    </xdr:from>
    <xdr:to>
      <xdr:col>15</xdr:col>
      <xdr:colOff>180975</xdr:colOff>
      <xdr:row>77</xdr:row>
      <xdr:rowOff>665</xdr:rowOff>
    </xdr:to>
    <xdr:cxnSp macro="">
      <xdr:nvCxnSpPr>
        <xdr:cNvPr id="403" name="直線コネクタ 402"/>
        <xdr:cNvCxnSpPr/>
      </xdr:nvCxnSpPr>
      <xdr:spPr>
        <a:xfrm flipV="1">
          <a:off x="9639300" y="13188462"/>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665</xdr:rowOff>
    </xdr:from>
    <xdr:to>
      <xdr:col>14</xdr:col>
      <xdr:colOff>28575</xdr:colOff>
      <xdr:row>77</xdr:row>
      <xdr:rowOff>110989</xdr:rowOff>
    </xdr:to>
    <xdr:cxnSp macro="">
      <xdr:nvCxnSpPr>
        <xdr:cNvPr id="406" name="直線コネクタ 405"/>
        <xdr:cNvCxnSpPr/>
      </xdr:nvCxnSpPr>
      <xdr:spPr>
        <a:xfrm flipV="1">
          <a:off x="8750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78344</xdr:rowOff>
    </xdr:from>
    <xdr:to>
      <xdr:col>12</xdr:col>
      <xdr:colOff>511175</xdr:colOff>
      <xdr:row>77</xdr:row>
      <xdr:rowOff>110989</xdr:rowOff>
    </xdr:to>
    <xdr:cxnSp macro="">
      <xdr:nvCxnSpPr>
        <xdr:cNvPr id="409" name="直線コネクタ 408"/>
        <xdr:cNvCxnSpPr/>
      </xdr:nvCxnSpPr>
      <xdr:spPr>
        <a:xfrm>
          <a:off x="7861300" y="1327999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78344</xdr:rowOff>
    </xdr:from>
    <xdr:to>
      <xdr:col>11</xdr:col>
      <xdr:colOff>307975</xdr:colOff>
      <xdr:row>77</xdr:row>
      <xdr:rowOff>131790</xdr:rowOff>
    </xdr:to>
    <xdr:cxnSp macro="">
      <xdr:nvCxnSpPr>
        <xdr:cNvPr id="412" name="直線コネクタ 411"/>
        <xdr:cNvCxnSpPr/>
      </xdr:nvCxnSpPr>
      <xdr:spPr>
        <a:xfrm flipV="1">
          <a:off x="6972300" y="1327999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107462</xdr:rowOff>
    </xdr:from>
    <xdr:to>
      <xdr:col>15</xdr:col>
      <xdr:colOff>231775</xdr:colOff>
      <xdr:row>77</xdr:row>
      <xdr:rowOff>37612</xdr:rowOff>
    </xdr:to>
    <xdr:sp macro="" textlink="">
      <xdr:nvSpPr>
        <xdr:cNvPr id="422" name="円/楕円 421"/>
        <xdr:cNvSpPr/>
      </xdr:nvSpPr>
      <xdr:spPr>
        <a:xfrm>
          <a:off x="104267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85889</xdr:rowOff>
    </xdr:from>
    <xdr:ext cx="469744" cy="259045"/>
    <xdr:sp macro="" textlink="">
      <xdr:nvSpPr>
        <xdr:cNvPr id="423" name="商工費該当値テキスト"/>
        <xdr:cNvSpPr txBox="1"/>
      </xdr:nvSpPr>
      <xdr:spPr>
        <a:xfrm>
          <a:off x="10528300" y="131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121315</xdr:rowOff>
    </xdr:from>
    <xdr:to>
      <xdr:col>14</xdr:col>
      <xdr:colOff>79375</xdr:colOff>
      <xdr:row>77</xdr:row>
      <xdr:rowOff>51465</xdr:rowOff>
    </xdr:to>
    <xdr:sp macro="" textlink="">
      <xdr:nvSpPr>
        <xdr:cNvPr id="424" name="円/楕円 423"/>
        <xdr:cNvSpPr/>
      </xdr:nvSpPr>
      <xdr:spPr>
        <a:xfrm>
          <a:off x="9588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42592</xdr:rowOff>
    </xdr:from>
    <xdr:ext cx="469744" cy="259045"/>
    <xdr:sp macro="" textlink="">
      <xdr:nvSpPr>
        <xdr:cNvPr id="425" name="テキスト ボックス 424"/>
        <xdr:cNvSpPr txBox="1"/>
      </xdr:nvSpPr>
      <xdr:spPr>
        <a:xfrm>
          <a:off x="9404427"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60189</xdr:rowOff>
    </xdr:from>
    <xdr:to>
      <xdr:col>12</xdr:col>
      <xdr:colOff>561975</xdr:colOff>
      <xdr:row>77</xdr:row>
      <xdr:rowOff>161789</xdr:rowOff>
    </xdr:to>
    <xdr:sp macro="" textlink="">
      <xdr:nvSpPr>
        <xdr:cNvPr id="426" name="円/楕円 425"/>
        <xdr:cNvSpPr/>
      </xdr:nvSpPr>
      <xdr:spPr>
        <a:xfrm>
          <a:off x="8699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152916</xdr:rowOff>
    </xdr:from>
    <xdr:ext cx="469744" cy="259045"/>
    <xdr:sp macro="" textlink="">
      <xdr:nvSpPr>
        <xdr:cNvPr id="427" name="テキスト ボックス 426"/>
        <xdr:cNvSpPr txBox="1"/>
      </xdr:nvSpPr>
      <xdr:spPr>
        <a:xfrm>
          <a:off x="8515427"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27544</xdr:rowOff>
    </xdr:from>
    <xdr:to>
      <xdr:col>11</xdr:col>
      <xdr:colOff>358775</xdr:colOff>
      <xdr:row>77</xdr:row>
      <xdr:rowOff>129144</xdr:rowOff>
    </xdr:to>
    <xdr:sp macro="" textlink="">
      <xdr:nvSpPr>
        <xdr:cNvPr id="428" name="円/楕円 427"/>
        <xdr:cNvSpPr/>
      </xdr:nvSpPr>
      <xdr:spPr>
        <a:xfrm>
          <a:off x="7810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120271</xdr:rowOff>
    </xdr:from>
    <xdr:ext cx="469744" cy="259045"/>
    <xdr:sp macro="" textlink="">
      <xdr:nvSpPr>
        <xdr:cNvPr id="429" name="テキスト ボックス 428"/>
        <xdr:cNvSpPr txBox="1"/>
      </xdr:nvSpPr>
      <xdr:spPr>
        <a:xfrm>
          <a:off x="7626427" y="1332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80990</xdr:rowOff>
    </xdr:from>
    <xdr:to>
      <xdr:col>10</xdr:col>
      <xdr:colOff>155575</xdr:colOff>
      <xdr:row>78</xdr:row>
      <xdr:rowOff>11140</xdr:rowOff>
    </xdr:to>
    <xdr:sp macro="" textlink="">
      <xdr:nvSpPr>
        <xdr:cNvPr id="430" name="円/楕円 429"/>
        <xdr:cNvSpPr/>
      </xdr:nvSpPr>
      <xdr:spPr>
        <a:xfrm>
          <a:off x="6921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2267</xdr:rowOff>
    </xdr:from>
    <xdr:ext cx="469744" cy="259045"/>
    <xdr:sp macro="" textlink="">
      <xdr:nvSpPr>
        <xdr:cNvPr id="431" name="テキスト ボックス 430"/>
        <xdr:cNvSpPr txBox="1"/>
      </xdr:nvSpPr>
      <xdr:spPr>
        <a:xfrm>
          <a:off x="6737427" y="133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78494</xdr:rowOff>
    </xdr:from>
    <xdr:to>
      <xdr:col>15</xdr:col>
      <xdr:colOff>180975</xdr:colOff>
      <xdr:row>98</xdr:row>
      <xdr:rowOff>83928</xdr:rowOff>
    </xdr:to>
    <xdr:cxnSp macro="">
      <xdr:nvCxnSpPr>
        <xdr:cNvPr id="458" name="直線コネクタ 457"/>
        <xdr:cNvCxnSpPr/>
      </xdr:nvCxnSpPr>
      <xdr:spPr>
        <a:xfrm flipV="1">
          <a:off x="9639300" y="16880594"/>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74259</xdr:rowOff>
    </xdr:from>
    <xdr:to>
      <xdr:col>14</xdr:col>
      <xdr:colOff>28575</xdr:colOff>
      <xdr:row>98</xdr:row>
      <xdr:rowOff>83928</xdr:rowOff>
    </xdr:to>
    <xdr:cxnSp macro="">
      <xdr:nvCxnSpPr>
        <xdr:cNvPr id="461" name="直線コネクタ 460"/>
        <xdr:cNvCxnSpPr/>
      </xdr:nvCxnSpPr>
      <xdr:spPr>
        <a:xfrm>
          <a:off x="8750300" y="16876359"/>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70414</xdr:rowOff>
    </xdr:from>
    <xdr:to>
      <xdr:col>12</xdr:col>
      <xdr:colOff>511175</xdr:colOff>
      <xdr:row>98</xdr:row>
      <xdr:rowOff>74259</xdr:rowOff>
    </xdr:to>
    <xdr:cxnSp macro="">
      <xdr:nvCxnSpPr>
        <xdr:cNvPr id="464" name="直線コネクタ 463"/>
        <xdr:cNvCxnSpPr/>
      </xdr:nvCxnSpPr>
      <xdr:spPr>
        <a:xfrm>
          <a:off x="7861300" y="16872514"/>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111326</xdr:rowOff>
    </xdr:from>
    <xdr:ext cx="534377" cy="259045"/>
    <xdr:sp macro="" textlink="">
      <xdr:nvSpPr>
        <xdr:cNvPr id="466" name="テキスト ボックス 465"/>
        <xdr:cNvSpPr txBox="1"/>
      </xdr:nvSpPr>
      <xdr:spPr>
        <a:xfrm>
          <a:off x="8483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68480</xdr:rowOff>
    </xdr:from>
    <xdr:to>
      <xdr:col>11</xdr:col>
      <xdr:colOff>307975</xdr:colOff>
      <xdr:row>98</xdr:row>
      <xdr:rowOff>70414</xdr:rowOff>
    </xdr:to>
    <xdr:cxnSp macro="">
      <xdr:nvCxnSpPr>
        <xdr:cNvPr id="467" name="直線コネクタ 466"/>
        <xdr:cNvCxnSpPr/>
      </xdr:nvCxnSpPr>
      <xdr:spPr>
        <a:xfrm>
          <a:off x="6972300" y="1687058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106160</xdr:rowOff>
    </xdr:from>
    <xdr:ext cx="534377" cy="259045"/>
    <xdr:sp macro="" textlink="">
      <xdr:nvSpPr>
        <xdr:cNvPr id="469" name="テキスト ボックス 468"/>
        <xdr:cNvSpPr txBox="1"/>
      </xdr:nvSpPr>
      <xdr:spPr>
        <a:xfrm>
          <a:off x="7594111" y="165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110473</xdr:rowOff>
    </xdr:from>
    <xdr:ext cx="534377" cy="259045"/>
    <xdr:sp macro="" textlink="">
      <xdr:nvSpPr>
        <xdr:cNvPr id="471" name="テキスト ボックス 470"/>
        <xdr:cNvSpPr txBox="1"/>
      </xdr:nvSpPr>
      <xdr:spPr>
        <a:xfrm>
          <a:off x="6705111" y="165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27694</xdr:rowOff>
    </xdr:from>
    <xdr:to>
      <xdr:col>15</xdr:col>
      <xdr:colOff>231775</xdr:colOff>
      <xdr:row>98</xdr:row>
      <xdr:rowOff>129294</xdr:rowOff>
    </xdr:to>
    <xdr:sp macro="" textlink="">
      <xdr:nvSpPr>
        <xdr:cNvPr id="477" name="円/楕円 476"/>
        <xdr:cNvSpPr/>
      </xdr:nvSpPr>
      <xdr:spPr>
        <a:xfrm>
          <a:off x="10426700" y="16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114071</xdr:rowOff>
    </xdr:from>
    <xdr:ext cx="534377" cy="259045"/>
    <xdr:sp macro="" textlink="">
      <xdr:nvSpPr>
        <xdr:cNvPr id="478" name="土木費該当値テキスト"/>
        <xdr:cNvSpPr txBox="1"/>
      </xdr:nvSpPr>
      <xdr:spPr>
        <a:xfrm>
          <a:off x="10528300" y="167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33128</xdr:rowOff>
    </xdr:from>
    <xdr:to>
      <xdr:col>14</xdr:col>
      <xdr:colOff>79375</xdr:colOff>
      <xdr:row>98</xdr:row>
      <xdr:rowOff>134728</xdr:rowOff>
    </xdr:to>
    <xdr:sp macro="" textlink="">
      <xdr:nvSpPr>
        <xdr:cNvPr id="479" name="円/楕円 478"/>
        <xdr:cNvSpPr/>
      </xdr:nvSpPr>
      <xdr:spPr>
        <a:xfrm>
          <a:off x="9588500" y="168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125855</xdr:rowOff>
    </xdr:from>
    <xdr:ext cx="534377" cy="259045"/>
    <xdr:sp macro="" textlink="">
      <xdr:nvSpPr>
        <xdr:cNvPr id="480" name="テキスト ボックス 479"/>
        <xdr:cNvSpPr txBox="1"/>
      </xdr:nvSpPr>
      <xdr:spPr>
        <a:xfrm>
          <a:off x="9372111" y="169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23459</xdr:rowOff>
    </xdr:from>
    <xdr:to>
      <xdr:col>12</xdr:col>
      <xdr:colOff>561975</xdr:colOff>
      <xdr:row>98</xdr:row>
      <xdr:rowOff>125059</xdr:rowOff>
    </xdr:to>
    <xdr:sp macro="" textlink="">
      <xdr:nvSpPr>
        <xdr:cNvPr id="481" name="円/楕円 480"/>
        <xdr:cNvSpPr/>
      </xdr:nvSpPr>
      <xdr:spPr>
        <a:xfrm>
          <a:off x="8699500" y="16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116186</xdr:rowOff>
    </xdr:from>
    <xdr:ext cx="534377" cy="259045"/>
    <xdr:sp macro="" textlink="">
      <xdr:nvSpPr>
        <xdr:cNvPr id="482" name="テキスト ボックス 481"/>
        <xdr:cNvSpPr txBox="1"/>
      </xdr:nvSpPr>
      <xdr:spPr>
        <a:xfrm>
          <a:off x="8483111" y="16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19614</xdr:rowOff>
    </xdr:from>
    <xdr:to>
      <xdr:col>11</xdr:col>
      <xdr:colOff>358775</xdr:colOff>
      <xdr:row>98</xdr:row>
      <xdr:rowOff>121214</xdr:rowOff>
    </xdr:to>
    <xdr:sp macro="" textlink="">
      <xdr:nvSpPr>
        <xdr:cNvPr id="483" name="円/楕円 482"/>
        <xdr:cNvSpPr/>
      </xdr:nvSpPr>
      <xdr:spPr>
        <a:xfrm>
          <a:off x="7810500" y="168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112341</xdr:rowOff>
    </xdr:from>
    <xdr:ext cx="534377" cy="259045"/>
    <xdr:sp macro="" textlink="">
      <xdr:nvSpPr>
        <xdr:cNvPr id="484" name="テキスト ボックス 483"/>
        <xdr:cNvSpPr txBox="1"/>
      </xdr:nvSpPr>
      <xdr:spPr>
        <a:xfrm>
          <a:off x="7594111" y="169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17680</xdr:rowOff>
    </xdr:from>
    <xdr:to>
      <xdr:col>10</xdr:col>
      <xdr:colOff>155575</xdr:colOff>
      <xdr:row>98</xdr:row>
      <xdr:rowOff>119280</xdr:rowOff>
    </xdr:to>
    <xdr:sp macro="" textlink="">
      <xdr:nvSpPr>
        <xdr:cNvPr id="485" name="円/楕円 484"/>
        <xdr:cNvSpPr/>
      </xdr:nvSpPr>
      <xdr:spPr>
        <a:xfrm>
          <a:off x="6921500" y="168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110407</xdr:rowOff>
    </xdr:from>
    <xdr:ext cx="534377" cy="259045"/>
    <xdr:sp macro="" textlink="">
      <xdr:nvSpPr>
        <xdr:cNvPr id="486" name="テキスト ボックス 485"/>
        <xdr:cNvSpPr txBox="1"/>
      </xdr:nvSpPr>
      <xdr:spPr>
        <a:xfrm>
          <a:off x="6705111" y="169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27412</xdr:rowOff>
    </xdr:from>
    <xdr:to>
      <xdr:col>23</xdr:col>
      <xdr:colOff>517525</xdr:colOff>
      <xdr:row>36</xdr:row>
      <xdr:rowOff>101844</xdr:rowOff>
    </xdr:to>
    <xdr:cxnSp macro="">
      <xdr:nvCxnSpPr>
        <xdr:cNvPr id="514" name="直線コネクタ 513"/>
        <xdr:cNvCxnSpPr/>
      </xdr:nvCxnSpPr>
      <xdr:spPr>
        <a:xfrm>
          <a:off x="15481300" y="5685262"/>
          <a:ext cx="838200" cy="58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27412</xdr:rowOff>
    </xdr:from>
    <xdr:to>
      <xdr:col>22</xdr:col>
      <xdr:colOff>365125</xdr:colOff>
      <xdr:row>36</xdr:row>
      <xdr:rowOff>150947</xdr:rowOff>
    </xdr:to>
    <xdr:cxnSp macro="">
      <xdr:nvCxnSpPr>
        <xdr:cNvPr id="517" name="直線コネクタ 516"/>
        <xdr:cNvCxnSpPr/>
      </xdr:nvCxnSpPr>
      <xdr:spPr>
        <a:xfrm flipV="1">
          <a:off x="14592300" y="5685262"/>
          <a:ext cx="889000" cy="6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150947</xdr:rowOff>
    </xdr:from>
    <xdr:to>
      <xdr:col>21</xdr:col>
      <xdr:colOff>161925</xdr:colOff>
      <xdr:row>37</xdr:row>
      <xdr:rowOff>72583</xdr:rowOff>
    </xdr:to>
    <xdr:cxnSp macro="">
      <xdr:nvCxnSpPr>
        <xdr:cNvPr id="520" name="直線コネクタ 519"/>
        <xdr:cNvCxnSpPr/>
      </xdr:nvCxnSpPr>
      <xdr:spPr>
        <a:xfrm flipV="1">
          <a:off x="13703300" y="6323147"/>
          <a:ext cx="8890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2" name="テキスト ボックス 521"/>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72583</xdr:rowOff>
    </xdr:from>
    <xdr:to>
      <xdr:col>19</xdr:col>
      <xdr:colOff>644525</xdr:colOff>
      <xdr:row>37</xdr:row>
      <xdr:rowOff>134762</xdr:rowOff>
    </xdr:to>
    <xdr:cxnSp macro="">
      <xdr:nvCxnSpPr>
        <xdr:cNvPr id="523" name="直線コネクタ 522"/>
        <xdr:cNvCxnSpPr/>
      </xdr:nvCxnSpPr>
      <xdr:spPr>
        <a:xfrm flipV="1">
          <a:off x="12814300" y="641623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27" name="テキスト ボックス 526"/>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51044</xdr:rowOff>
    </xdr:from>
    <xdr:to>
      <xdr:col>23</xdr:col>
      <xdr:colOff>568325</xdr:colOff>
      <xdr:row>36</xdr:row>
      <xdr:rowOff>152644</xdr:rowOff>
    </xdr:to>
    <xdr:sp macro="" textlink="">
      <xdr:nvSpPr>
        <xdr:cNvPr id="533" name="円/楕円 532"/>
        <xdr:cNvSpPr/>
      </xdr:nvSpPr>
      <xdr:spPr>
        <a:xfrm>
          <a:off x="16268700" y="62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29471</xdr:rowOff>
    </xdr:from>
    <xdr:ext cx="534377" cy="259045"/>
    <xdr:sp macro="" textlink="">
      <xdr:nvSpPr>
        <xdr:cNvPr id="534" name="消防費該当値テキスト"/>
        <xdr:cNvSpPr txBox="1"/>
      </xdr:nvSpPr>
      <xdr:spPr>
        <a:xfrm>
          <a:off x="16370300" y="62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148062</xdr:rowOff>
    </xdr:from>
    <xdr:to>
      <xdr:col>22</xdr:col>
      <xdr:colOff>415925</xdr:colOff>
      <xdr:row>33</xdr:row>
      <xdr:rowOff>78212</xdr:rowOff>
    </xdr:to>
    <xdr:sp macro="" textlink="">
      <xdr:nvSpPr>
        <xdr:cNvPr id="535" name="円/楕円 534"/>
        <xdr:cNvSpPr/>
      </xdr:nvSpPr>
      <xdr:spPr>
        <a:xfrm>
          <a:off x="15430500" y="56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94739</xdr:rowOff>
    </xdr:from>
    <xdr:ext cx="534377" cy="259045"/>
    <xdr:sp macro="" textlink="">
      <xdr:nvSpPr>
        <xdr:cNvPr id="536" name="テキスト ボックス 535"/>
        <xdr:cNvSpPr txBox="1"/>
      </xdr:nvSpPr>
      <xdr:spPr>
        <a:xfrm>
          <a:off x="15214111" y="540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100147</xdr:rowOff>
    </xdr:from>
    <xdr:to>
      <xdr:col>21</xdr:col>
      <xdr:colOff>212725</xdr:colOff>
      <xdr:row>37</xdr:row>
      <xdr:rowOff>30297</xdr:rowOff>
    </xdr:to>
    <xdr:sp macro="" textlink="">
      <xdr:nvSpPr>
        <xdr:cNvPr id="537" name="円/楕円 536"/>
        <xdr:cNvSpPr/>
      </xdr:nvSpPr>
      <xdr:spPr>
        <a:xfrm>
          <a:off x="14541500" y="62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21424</xdr:rowOff>
    </xdr:from>
    <xdr:ext cx="534377" cy="259045"/>
    <xdr:sp macro="" textlink="">
      <xdr:nvSpPr>
        <xdr:cNvPr id="538" name="テキスト ボックス 537"/>
        <xdr:cNvSpPr txBox="1"/>
      </xdr:nvSpPr>
      <xdr:spPr>
        <a:xfrm>
          <a:off x="14325111" y="636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21783</xdr:rowOff>
    </xdr:from>
    <xdr:to>
      <xdr:col>20</xdr:col>
      <xdr:colOff>9525</xdr:colOff>
      <xdr:row>37</xdr:row>
      <xdr:rowOff>123383</xdr:rowOff>
    </xdr:to>
    <xdr:sp macro="" textlink="">
      <xdr:nvSpPr>
        <xdr:cNvPr id="539" name="円/楕円 538"/>
        <xdr:cNvSpPr/>
      </xdr:nvSpPr>
      <xdr:spPr>
        <a:xfrm>
          <a:off x="13652500" y="63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114510</xdr:rowOff>
    </xdr:from>
    <xdr:ext cx="534377" cy="259045"/>
    <xdr:sp macro="" textlink="">
      <xdr:nvSpPr>
        <xdr:cNvPr id="540" name="テキスト ボックス 539"/>
        <xdr:cNvSpPr txBox="1"/>
      </xdr:nvSpPr>
      <xdr:spPr>
        <a:xfrm>
          <a:off x="13436111" y="64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83962</xdr:rowOff>
    </xdr:from>
    <xdr:to>
      <xdr:col>18</xdr:col>
      <xdr:colOff>492125</xdr:colOff>
      <xdr:row>38</xdr:row>
      <xdr:rowOff>14112</xdr:rowOff>
    </xdr:to>
    <xdr:sp macro="" textlink="">
      <xdr:nvSpPr>
        <xdr:cNvPr id="541" name="円/楕円 540"/>
        <xdr:cNvSpPr/>
      </xdr:nvSpPr>
      <xdr:spPr>
        <a:xfrm>
          <a:off x="12763500" y="6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5239</xdr:rowOff>
    </xdr:from>
    <xdr:ext cx="534377" cy="259045"/>
    <xdr:sp macro="" textlink="">
      <xdr:nvSpPr>
        <xdr:cNvPr id="542" name="テキスト ボックス 541"/>
        <xdr:cNvSpPr txBox="1"/>
      </xdr:nvSpPr>
      <xdr:spPr>
        <a:xfrm>
          <a:off x="12547111" y="65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153164</xdr:rowOff>
    </xdr:from>
    <xdr:to>
      <xdr:col>23</xdr:col>
      <xdr:colOff>517525</xdr:colOff>
      <xdr:row>56</xdr:row>
      <xdr:rowOff>61176</xdr:rowOff>
    </xdr:to>
    <xdr:cxnSp macro="">
      <xdr:nvCxnSpPr>
        <xdr:cNvPr id="570" name="直線コネクタ 569"/>
        <xdr:cNvCxnSpPr/>
      </xdr:nvCxnSpPr>
      <xdr:spPr>
        <a:xfrm flipV="1">
          <a:off x="15481300" y="9411464"/>
          <a:ext cx="838200" cy="2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61176</xdr:rowOff>
    </xdr:from>
    <xdr:to>
      <xdr:col>22</xdr:col>
      <xdr:colOff>365125</xdr:colOff>
      <xdr:row>57</xdr:row>
      <xdr:rowOff>50203</xdr:rowOff>
    </xdr:to>
    <xdr:cxnSp macro="">
      <xdr:nvCxnSpPr>
        <xdr:cNvPr id="573" name="直線コネクタ 572"/>
        <xdr:cNvCxnSpPr/>
      </xdr:nvCxnSpPr>
      <xdr:spPr>
        <a:xfrm flipV="1">
          <a:off x="14592300" y="966237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34292</xdr:rowOff>
    </xdr:from>
    <xdr:to>
      <xdr:col>21</xdr:col>
      <xdr:colOff>161925</xdr:colOff>
      <xdr:row>57</xdr:row>
      <xdr:rowOff>50203</xdr:rowOff>
    </xdr:to>
    <xdr:cxnSp macro="">
      <xdr:nvCxnSpPr>
        <xdr:cNvPr id="576" name="直線コネクタ 575"/>
        <xdr:cNvCxnSpPr/>
      </xdr:nvCxnSpPr>
      <xdr:spPr>
        <a:xfrm>
          <a:off x="13703300" y="98069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86966</xdr:rowOff>
    </xdr:from>
    <xdr:ext cx="534377" cy="259045"/>
    <xdr:sp macro="" textlink="">
      <xdr:nvSpPr>
        <xdr:cNvPr id="578" name="テキスト ボックス 577"/>
        <xdr:cNvSpPr txBox="1"/>
      </xdr:nvSpPr>
      <xdr:spPr>
        <a:xfrm>
          <a:off x="14325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34292</xdr:rowOff>
    </xdr:from>
    <xdr:to>
      <xdr:col>19</xdr:col>
      <xdr:colOff>644525</xdr:colOff>
      <xdr:row>57</xdr:row>
      <xdr:rowOff>67645</xdr:rowOff>
    </xdr:to>
    <xdr:cxnSp macro="">
      <xdr:nvCxnSpPr>
        <xdr:cNvPr id="579" name="直線コネクタ 578"/>
        <xdr:cNvCxnSpPr/>
      </xdr:nvCxnSpPr>
      <xdr:spPr>
        <a:xfrm flipV="1">
          <a:off x="12814300" y="9806942"/>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138950</xdr:rowOff>
    </xdr:from>
    <xdr:ext cx="534377" cy="259045"/>
    <xdr:sp macro="" textlink="">
      <xdr:nvSpPr>
        <xdr:cNvPr id="581" name="テキスト ボックス 580"/>
        <xdr:cNvSpPr txBox="1"/>
      </xdr:nvSpPr>
      <xdr:spPr>
        <a:xfrm>
          <a:off x="13436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3" name="テキスト ボックス 582"/>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102364</xdr:rowOff>
    </xdr:from>
    <xdr:to>
      <xdr:col>23</xdr:col>
      <xdr:colOff>568325</xdr:colOff>
      <xdr:row>55</xdr:row>
      <xdr:rowOff>32514</xdr:rowOff>
    </xdr:to>
    <xdr:sp macro="" textlink="">
      <xdr:nvSpPr>
        <xdr:cNvPr id="589" name="円/楕円 588"/>
        <xdr:cNvSpPr/>
      </xdr:nvSpPr>
      <xdr:spPr>
        <a:xfrm>
          <a:off x="16268700" y="93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125241</xdr:rowOff>
    </xdr:from>
    <xdr:ext cx="534377" cy="259045"/>
    <xdr:sp macro="" textlink="">
      <xdr:nvSpPr>
        <xdr:cNvPr id="590" name="教育費該当値テキスト"/>
        <xdr:cNvSpPr txBox="1"/>
      </xdr:nvSpPr>
      <xdr:spPr>
        <a:xfrm>
          <a:off x="16370300" y="92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10376</xdr:rowOff>
    </xdr:from>
    <xdr:to>
      <xdr:col>22</xdr:col>
      <xdr:colOff>415925</xdr:colOff>
      <xdr:row>56</xdr:row>
      <xdr:rowOff>111976</xdr:rowOff>
    </xdr:to>
    <xdr:sp macro="" textlink="">
      <xdr:nvSpPr>
        <xdr:cNvPr id="591" name="円/楕円 590"/>
        <xdr:cNvSpPr/>
      </xdr:nvSpPr>
      <xdr:spPr>
        <a:xfrm>
          <a:off x="15430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103103</xdr:rowOff>
    </xdr:from>
    <xdr:ext cx="534377" cy="259045"/>
    <xdr:sp macro="" textlink="">
      <xdr:nvSpPr>
        <xdr:cNvPr id="592" name="テキスト ボックス 591"/>
        <xdr:cNvSpPr txBox="1"/>
      </xdr:nvSpPr>
      <xdr:spPr>
        <a:xfrm>
          <a:off x="15214111" y="97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170853</xdr:rowOff>
    </xdr:from>
    <xdr:to>
      <xdr:col>21</xdr:col>
      <xdr:colOff>212725</xdr:colOff>
      <xdr:row>57</xdr:row>
      <xdr:rowOff>101003</xdr:rowOff>
    </xdr:to>
    <xdr:sp macro="" textlink="">
      <xdr:nvSpPr>
        <xdr:cNvPr id="593" name="円/楕円 592"/>
        <xdr:cNvSpPr/>
      </xdr:nvSpPr>
      <xdr:spPr>
        <a:xfrm>
          <a:off x="14541500" y="9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92130</xdr:rowOff>
    </xdr:from>
    <xdr:ext cx="534377" cy="259045"/>
    <xdr:sp macro="" textlink="">
      <xdr:nvSpPr>
        <xdr:cNvPr id="594" name="テキスト ボックス 593"/>
        <xdr:cNvSpPr txBox="1"/>
      </xdr:nvSpPr>
      <xdr:spPr>
        <a:xfrm>
          <a:off x="14325111" y="98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154942</xdr:rowOff>
    </xdr:from>
    <xdr:to>
      <xdr:col>20</xdr:col>
      <xdr:colOff>9525</xdr:colOff>
      <xdr:row>57</xdr:row>
      <xdr:rowOff>85092</xdr:rowOff>
    </xdr:to>
    <xdr:sp macro="" textlink="">
      <xdr:nvSpPr>
        <xdr:cNvPr id="595" name="円/楕円 594"/>
        <xdr:cNvSpPr/>
      </xdr:nvSpPr>
      <xdr:spPr>
        <a:xfrm>
          <a:off x="13652500" y="97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76219</xdr:rowOff>
    </xdr:from>
    <xdr:ext cx="534377" cy="259045"/>
    <xdr:sp macro="" textlink="">
      <xdr:nvSpPr>
        <xdr:cNvPr id="596" name="テキスト ボックス 595"/>
        <xdr:cNvSpPr txBox="1"/>
      </xdr:nvSpPr>
      <xdr:spPr>
        <a:xfrm>
          <a:off x="13436111" y="98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16845</xdr:rowOff>
    </xdr:from>
    <xdr:to>
      <xdr:col>18</xdr:col>
      <xdr:colOff>492125</xdr:colOff>
      <xdr:row>57</xdr:row>
      <xdr:rowOff>118445</xdr:rowOff>
    </xdr:to>
    <xdr:sp macro="" textlink="">
      <xdr:nvSpPr>
        <xdr:cNvPr id="597" name="円/楕円 596"/>
        <xdr:cNvSpPr/>
      </xdr:nvSpPr>
      <xdr:spPr>
        <a:xfrm>
          <a:off x="127635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109572</xdr:rowOff>
    </xdr:from>
    <xdr:ext cx="534377" cy="259045"/>
    <xdr:sp macro="" textlink="">
      <xdr:nvSpPr>
        <xdr:cNvPr id="598" name="テキスト ボックス 597"/>
        <xdr:cNvSpPr txBox="1"/>
      </xdr:nvSpPr>
      <xdr:spPr>
        <a:xfrm>
          <a:off x="12547111" y="98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17171</xdr:rowOff>
    </xdr:from>
    <xdr:to>
      <xdr:col>23</xdr:col>
      <xdr:colOff>517525</xdr:colOff>
      <xdr:row>79</xdr:row>
      <xdr:rowOff>44450</xdr:rowOff>
    </xdr:to>
    <xdr:cxnSp macro="">
      <xdr:nvCxnSpPr>
        <xdr:cNvPr id="627" name="直線コネクタ 626"/>
        <xdr:cNvCxnSpPr/>
      </xdr:nvCxnSpPr>
      <xdr:spPr>
        <a:xfrm>
          <a:off x="15481300" y="1356172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17171</xdr:rowOff>
    </xdr:from>
    <xdr:to>
      <xdr:col>22</xdr:col>
      <xdr:colOff>365125</xdr:colOff>
      <xdr:row>79</xdr:row>
      <xdr:rowOff>28093</xdr:rowOff>
    </xdr:to>
    <xdr:cxnSp macro="">
      <xdr:nvCxnSpPr>
        <xdr:cNvPr id="630" name="直線コネクタ 629"/>
        <xdr:cNvCxnSpPr/>
      </xdr:nvCxnSpPr>
      <xdr:spPr>
        <a:xfrm flipV="1">
          <a:off x="14592300" y="1356172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28093</xdr:rowOff>
    </xdr:from>
    <xdr:to>
      <xdr:col>21</xdr:col>
      <xdr:colOff>161925</xdr:colOff>
      <xdr:row>79</xdr:row>
      <xdr:rowOff>34747</xdr:rowOff>
    </xdr:to>
    <xdr:cxnSp macro="">
      <xdr:nvCxnSpPr>
        <xdr:cNvPr id="633" name="直線コネクタ 632"/>
        <xdr:cNvCxnSpPr/>
      </xdr:nvCxnSpPr>
      <xdr:spPr>
        <a:xfrm flipV="1">
          <a:off x="13703300" y="13572643"/>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171031</xdr:rowOff>
    </xdr:from>
    <xdr:to>
      <xdr:col>19</xdr:col>
      <xdr:colOff>644525</xdr:colOff>
      <xdr:row>79</xdr:row>
      <xdr:rowOff>34747</xdr:rowOff>
    </xdr:to>
    <xdr:cxnSp macro="">
      <xdr:nvCxnSpPr>
        <xdr:cNvPr id="636" name="直線コネクタ 635"/>
        <xdr:cNvCxnSpPr/>
      </xdr:nvCxnSpPr>
      <xdr:spPr>
        <a:xfrm>
          <a:off x="12814300" y="13544131"/>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137821</xdr:rowOff>
    </xdr:from>
    <xdr:to>
      <xdr:col>22</xdr:col>
      <xdr:colOff>415925</xdr:colOff>
      <xdr:row>79</xdr:row>
      <xdr:rowOff>67971</xdr:rowOff>
    </xdr:to>
    <xdr:sp macro="" textlink="">
      <xdr:nvSpPr>
        <xdr:cNvPr id="648" name="円/楕円 647"/>
        <xdr:cNvSpPr/>
      </xdr:nvSpPr>
      <xdr:spPr>
        <a:xfrm>
          <a:off x="15430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84498</xdr:rowOff>
    </xdr:from>
    <xdr:ext cx="469744" cy="259045"/>
    <xdr:sp macro="" textlink="">
      <xdr:nvSpPr>
        <xdr:cNvPr id="649" name="テキスト ボックス 648"/>
        <xdr:cNvSpPr txBox="1"/>
      </xdr:nvSpPr>
      <xdr:spPr>
        <a:xfrm>
          <a:off x="15246427" y="1328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148743</xdr:rowOff>
    </xdr:from>
    <xdr:to>
      <xdr:col>21</xdr:col>
      <xdr:colOff>212725</xdr:colOff>
      <xdr:row>79</xdr:row>
      <xdr:rowOff>78893</xdr:rowOff>
    </xdr:to>
    <xdr:sp macro="" textlink="">
      <xdr:nvSpPr>
        <xdr:cNvPr id="650" name="円/楕円 649"/>
        <xdr:cNvSpPr/>
      </xdr:nvSpPr>
      <xdr:spPr>
        <a:xfrm>
          <a:off x="14541500" y="135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70020</xdr:rowOff>
    </xdr:from>
    <xdr:ext cx="469744" cy="259045"/>
    <xdr:sp macro="" textlink="">
      <xdr:nvSpPr>
        <xdr:cNvPr id="651" name="テキスト ボックス 650"/>
        <xdr:cNvSpPr txBox="1"/>
      </xdr:nvSpPr>
      <xdr:spPr>
        <a:xfrm>
          <a:off x="14357427" y="136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155397</xdr:rowOff>
    </xdr:from>
    <xdr:to>
      <xdr:col>20</xdr:col>
      <xdr:colOff>9525</xdr:colOff>
      <xdr:row>79</xdr:row>
      <xdr:rowOff>85547</xdr:rowOff>
    </xdr:to>
    <xdr:sp macro="" textlink="">
      <xdr:nvSpPr>
        <xdr:cNvPr id="652" name="円/楕円 651"/>
        <xdr:cNvSpPr/>
      </xdr:nvSpPr>
      <xdr:spPr>
        <a:xfrm>
          <a:off x="13652500" y="135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76674</xdr:rowOff>
    </xdr:from>
    <xdr:ext cx="378565" cy="259045"/>
    <xdr:sp macro="" textlink="">
      <xdr:nvSpPr>
        <xdr:cNvPr id="653" name="テキスト ボックス 652"/>
        <xdr:cNvSpPr txBox="1"/>
      </xdr:nvSpPr>
      <xdr:spPr>
        <a:xfrm>
          <a:off x="13514017" y="13621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120231</xdr:rowOff>
    </xdr:from>
    <xdr:to>
      <xdr:col>18</xdr:col>
      <xdr:colOff>492125</xdr:colOff>
      <xdr:row>79</xdr:row>
      <xdr:rowOff>50381</xdr:rowOff>
    </xdr:to>
    <xdr:sp macro="" textlink="">
      <xdr:nvSpPr>
        <xdr:cNvPr id="654" name="円/楕円 653"/>
        <xdr:cNvSpPr/>
      </xdr:nvSpPr>
      <xdr:spPr>
        <a:xfrm>
          <a:off x="12763500" y="134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41508</xdr:rowOff>
    </xdr:from>
    <xdr:ext cx="469744" cy="259045"/>
    <xdr:sp macro="" textlink="">
      <xdr:nvSpPr>
        <xdr:cNvPr id="655" name="テキスト ボックス 654"/>
        <xdr:cNvSpPr txBox="1"/>
      </xdr:nvSpPr>
      <xdr:spPr>
        <a:xfrm>
          <a:off x="12579427" y="135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128423</xdr:rowOff>
    </xdr:from>
    <xdr:to>
      <xdr:col>23</xdr:col>
      <xdr:colOff>517525</xdr:colOff>
      <xdr:row>96</xdr:row>
      <xdr:rowOff>144768</xdr:rowOff>
    </xdr:to>
    <xdr:cxnSp macro="">
      <xdr:nvCxnSpPr>
        <xdr:cNvPr id="684" name="直線コネクタ 683"/>
        <xdr:cNvCxnSpPr/>
      </xdr:nvCxnSpPr>
      <xdr:spPr>
        <a:xfrm>
          <a:off x="15481300" y="1658762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59785</xdr:rowOff>
    </xdr:from>
    <xdr:to>
      <xdr:col>22</xdr:col>
      <xdr:colOff>365125</xdr:colOff>
      <xdr:row>96</xdr:row>
      <xdr:rowOff>128423</xdr:rowOff>
    </xdr:to>
    <xdr:cxnSp macro="">
      <xdr:nvCxnSpPr>
        <xdr:cNvPr id="687" name="直線コネクタ 686"/>
        <xdr:cNvCxnSpPr/>
      </xdr:nvCxnSpPr>
      <xdr:spPr>
        <a:xfrm>
          <a:off x="14592300" y="16518985"/>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19341</xdr:rowOff>
    </xdr:from>
    <xdr:to>
      <xdr:col>21</xdr:col>
      <xdr:colOff>161925</xdr:colOff>
      <xdr:row>96</xdr:row>
      <xdr:rowOff>59785</xdr:rowOff>
    </xdr:to>
    <xdr:cxnSp macro="">
      <xdr:nvCxnSpPr>
        <xdr:cNvPr id="690" name="直線コネクタ 689"/>
        <xdr:cNvCxnSpPr/>
      </xdr:nvCxnSpPr>
      <xdr:spPr>
        <a:xfrm>
          <a:off x="13703300" y="16478541"/>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65867</xdr:rowOff>
    </xdr:from>
    <xdr:ext cx="534377" cy="259045"/>
    <xdr:sp macro="" textlink="">
      <xdr:nvSpPr>
        <xdr:cNvPr id="692" name="テキスト ボックス 691"/>
        <xdr:cNvSpPr txBox="1"/>
      </xdr:nvSpPr>
      <xdr:spPr>
        <a:xfrm>
          <a:off x="14325111" y="158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158922</xdr:rowOff>
    </xdr:from>
    <xdr:to>
      <xdr:col>19</xdr:col>
      <xdr:colOff>644525</xdr:colOff>
      <xdr:row>96</xdr:row>
      <xdr:rowOff>19341</xdr:rowOff>
    </xdr:to>
    <xdr:cxnSp macro="">
      <xdr:nvCxnSpPr>
        <xdr:cNvPr id="693" name="直線コネクタ 692"/>
        <xdr:cNvCxnSpPr/>
      </xdr:nvCxnSpPr>
      <xdr:spPr>
        <a:xfrm>
          <a:off x="12814300" y="16446672"/>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61695</xdr:rowOff>
    </xdr:from>
    <xdr:ext cx="534377" cy="259045"/>
    <xdr:sp macro="" textlink="">
      <xdr:nvSpPr>
        <xdr:cNvPr id="695" name="テキスト ボックス 694"/>
        <xdr:cNvSpPr txBox="1"/>
      </xdr:nvSpPr>
      <xdr:spPr>
        <a:xfrm>
          <a:off x="13436111" y="158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71277</xdr:rowOff>
    </xdr:from>
    <xdr:ext cx="534377" cy="259045"/>
    <xdr:sp macro="" textlink="">
      <xdr:nvSpPr>
        <xdr:cNvPr id="697" name="テキスト ボックス 696"/>
        <xdr:cNvSpPr txBox="1"/>
      </xdr:nvSpPr>
      <xdr:spPr>
        <a:xfrm>
          <a:off x="12547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93968</xdr:rowOff>
    </xdr:from>
    <xdr:to>
      <xdr:col>23</xdr:col>
      <xdr:colOff>568325</xdr:colOff>
      <xdr:row>97</xdr:row>
      <xdr:rowOff>24118</xdr:rowOff>
    </xdr:to>
    <xdr:sp macro="" textlink="">
      <xdr:nvSpPr>
        <xdr:cNvPr id="703" name="円/楕円 702"/>
        <xdr:cNvSpPr/>
      </xdr:nvSpPr>
      <xdr:spPr>
        <a:xfrm>
          <a:off x="16268700" y="1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72395</xdr:rowOff>
    </xdr:from>
    <xdr:ext cx="534377" cy="259045"/>
    <xdr:sp macro="" textlink="">
      <xdr:nvSpPr>
        <xdr:cNvPr id="704" name="公債費該当値テキスト"/>
        <xdr:cNvSpPr txBox="1"/>
      </xdr:nvSpPr>
      <xdr:spPr>
        <a:xfrm>
          <a:off x="16370300"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77623</xdr:rowOff>
    </xdr:from>
    <xdr:to>
      <xdr:col>22</xdr:col>
      <xdr:colOff>415925</xdr:colOff>
      <xdr:row>97</xdr:row>
      <xdr:rowOff>7773</xdr:rowOff>
    </xdr:to>
    <xdr:sp macro="" textlink="">
      <xdr:nvSpPr>
        <xdr:cNvPr id="705" name="円/楕円 704"/>
        <xdr:cNvSpPr/>
      </xdr:nvSpPr>
      <xdr:spPr>
        <a:xfrm>
          <a:off x="15430500" y="16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170350</xdr:rowOff>
    </xdr:from>
    <xdr:ext cx="534377" cy="259045"/>
    <xdr:sp macro="" textlink="">
      <xdr:nvSpPr>
        <xdr:cNvPr id="706" name="テキスト ボックス 705"/>
        <xdr:cNvSpPr txBox="1"/>
      </xdr:nvSpPr>
      <xdr:spPr>
        <a:xfrm>
          <a:off x="15214111" y="166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8985</xdr:rowOff>
    </xdr:from>
    <xdr:to>
      <xdr:col>21</xdr:col>
      <xdr:colOff>212725</xdr:colOff>
      <xdr:row>96</xdr:row>
      <xdr:rowOff>110585</xdr:rowOff>
    </xdr:to>
    <xdr:sp macro="" textlink="">
      <xdr:nvSpPr>
        <xdr:cNvPr id="707" name="円/楕円 706"/>
        <xdr:cNvSpPr/>
      </xdr:nvSpPr>
      <xdr:spPr>
        <a:xfrm>
          <a:off x="14541500" y="164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101712</xdr:rowOff>
    </xdr:from>
    <xdr:ext cx="534377" cy="259045"/>
    <xdr:sp macro="" textlink="">
      <xdr:nvSpPr>
        <xdr:cNvPr id="708" name="テキスト ボックス 707"/>
        <xdr:cNvSpPr txBox="1"/>
      </xdr:nvSpPr>
      <xdr:spPr>
        <a:xfrm>
          <a:off x="14325111" y="165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139991</xdr:rowOff>
    </xdr:from>
    <xdr:to>
      <xdr:col>20</xdr:col>
      <xdr:colOff>9525</xdr:colOff>
      <xdr:row>96</xdr:row>
      <xdr:rowOff>70141</xdr:rowOff>
    </xdr:to>
    <xdr:sp macro="" textlink="">
      <xdr:nvSpPr>
        <xdr:cNvPr id="709" name="円/楕円 708"/>
        <xdr:cNvSpPr/>
      </xdr:nvSpPr>
      <xdr:spPr>
        <a:xfrm>
          <a:off x="13652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61268</xdr:rowOff>
    </xdr:from>
    <xdr:ext cx="534377" cy="259045"/>
    <xdr:sp macro="" textlink="">
      <xdr:nvSpPr>
        <xdr:cNvPr id="710" name="テキスト ボックス 709"/>
        <xdr:cNvSpPr txBox="1"/>
      </xdr:nvSpPr>
      <xdr:spPr>
        <a:xfrm>
          <a:off x="13436111" y="165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108122</xdr:rowOff>
    </xdr:from>
    <xdr:to>
      <xdr:col>18</xdr:col>
      <xdr:colOff>492125</xdr:colOff>
      <xdr:row>96</xdr:row>
      <xdr:rowOff>38272</xdr:rowOff>
    </xdr:to>
    <xdr:sp macro="" textlink="">
      <xdr:nvSpPr>
        <xdr:cNvPr id="711" name="円/楕円 710"/>
        <xdr:cNvSpPr/>
      </xdr:nvSpPr>
      <xdr:spPr>
        <a:xfrm>
          <a:off x="12763500" y="163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29399</xdr:rowOff>
    </xdr:from>
    <xdr:ext cx="534377" cy="259045"/>
    <xdr:sp macro="" textlink="">
      <xdr:nvSpPr>
        <xdr:cNvPr id="712" name="テキスト ボックス 711"/>
        <xdr:cNvSpPr txBox="1"/>
      </xdr:nvSpPr>
      <xdr:spPr>
        <a:xfrm>
          <a:off x="12547111" y="164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102144</xdr:rowOff>
    </xdr:from>
    <xdr:to>
      <xdr:col>32</xdr:col>
      <xdr:colOff>186689</xdr:colOff>
      <xdr:row>39</xdr:row>
      <xdr:rowOff>98878</xdr:rowOff>
    </xdr:to>
    <xdr:cxnSp macro="">
      <xdr:nvCxnSpPr>
        <xdr:cNvPr id="738" name="直線コネクタ 737"/>
        <xdr:cNvCxnSpPr/>
      </xdr:nvCxnSpPr>
      <xdr:spPr>
        <a:xfrm flipV="1">
          <a:off x="22159595" y="6102894"/>
          <a:ext cx="1269" cy="68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111377</xdr:rowOff>
    </xdr:from>
    <xdr:ext cx="249299" cy="259045"/>
    <xdr:sp macro="" textlink="">
      <xdr:nvSpPr>
        <xdr:cNvPr id="739" name="諸支出金最小値テキスト"/>
        <xdr:cNvSpPr txBox="1"/>
      </xdr:nvSpPr>
      <xdr:spPr>
        <a:xfrm>
          <a:off x="22212300" y="67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48821</xdr:rowOff>
    </xdr:from>
    <xdr:ext cx="469744" cy="259045"/>
    <xdr:sp macro="" textlink="">
      <xdr:nvSpPr>
        <xdr:cNvPr id="741" name="諸支出金最大値テキスト"/>
        <xdr:cNvSpPr txBox="1"/>
      </xdr:nvSpPr>
      <xdr:spPr>
        <a:xfrm>
          <a:off x="22212300"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35</xdr:row>
      <xdr:rowOff>102144</xdr:rowOff>
    </xdr:from>
    <xdr:to>
      <xdr:col>32</xdr:col>
      <xdr:colOff>276225</xdr:colOff>
      <xdr:row>35</xdr:row>
      <xdr:rowOff>102144</xdr:rowOff>
    </xdr:to>
    <xdr:cxnSp macro="">
      <xdr:nvCxnSpPr>
        <xdr:cNvPr id="742" name="直線コネクタ 741"/>
        <xdr:cNvCxnSpPr/>
      </xdr:nvCxnSpPr>
      <xdr:spPr>
        <a:xfrm>
          <a:off x="22072600" y="610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146231</xdr:rowOff>
    </xdr:from>
    <xdr:to>
      <xdr:col>32</xdr:col>
      <xdr:colOff>187325</xdr:colOff>
      <xdr:row>38</xdr:row>
      <xdr:rowOff>135455</xdr:rowOff>
    </xdr:to>
    <xdr:cxnSp macro="">
      <xdr:nvCxnSpPr>
        <xdr:cNvPr id="743" name="直線コネクタ 742"/>
        <xdr:cNvCxnSpPr/>
      </xdr:nvCxnSpPr>
      <xdr:spPr>
        <a:xfrm>
          <a:off x="21323300" y="6318431"/>
          <a:ext cx="8382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155828</xdr:rowOff>
    </xdr:from>
    <xdr:ext cx="378565" cy="259045"/>
    <xdr:sp macro="" textlink="">
      <xdr:nvSpPr>
        <xdr:cNvPr id="744" name="諸支出金平均値テキスト"/>
        <xdr:cNvSpPr txBox="1"/>
      </xdr:nvSpPr>
      <xdr:spPr>
        <a:xfrm>
          <a:off x="22212300" y="66709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5951</xdr:rowOff>
    </xdr:from>
    <xdr:to>
      <xdr:col>32</xdr:col>
      <xdr:colOff>238125</xdr:colOff>
      <xdr:row>39</xdr:row>
      <xdr:rowOff>107551</xdr:rowOff>
    </xdr:to>
    <xdr:sp macro="" textlink="">
      <xdr:nvSpPr>
        <xdr:cNvPr id="745" name="フローチャート : 判断 744"/>
        <xdr:cNvSpPr/>
      </xdr:nvSpPr>
      <xdr:spPr>
        <a:xfrm>
          <a:off x="221107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63935</xdr:rowOff>
    </xdr:from>
    <xdr:to>
      <xdr:col>31</xdr:col>
      <xdr:colOff>34925</xdr:colOff>
      <xdr:row>36</xdr:row>
      <xdr:rowOff>146231</xdr:rowOff>
    </xdr:to>
    <xdr:cxnSp macro="">
      <xdr:nvCxnSpPr>
        <xdr:cNvPr id="746" name="直線コネクタ 745"/>
        <xdr:cNvCxnSpPr/>
      </xdr:nvCxnSpPr>
      <xdr:spPr>
        <a:xfrm>
          <a:off x="20434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171196</xdr:rowOff>
    </xdr:from>
    <xdr:to>
      <xdr:col>31</xdr:col>
      <xdr:colOff>85725</xdr:colOff>
      <xdr:row>39</xdr:row>
      <xdr:rowOff>101346</xdr:rowOff>
    </xdr:to>
    <xdr:sp macro="" textlink="">
      <xdr:nvSpPr>
        <xdr:cNvPr id="747" name="フローチャート : 判断 746"/>
        <xdr:cNvSpPr/>
      </xdr:nvSpPr>
      <xdr:spPr>
        <a:xfrm>
          <a:off x="21272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92473</xdr:rowOff>
    </xdr:from>
    <xdr:ext cx="378565" cy="259045"/>
    <xdr:sp macro="" textlink="">
      <xdr:nvSpPr>
        <xdr:cNvPr id="748" name="テキスト ボックス 747"/>
        <xdr:cNvSpPr txBox="1"/>
      </xdr:nvSpPr>
      <xdr:spPr>
        <a:xfrm>
          <a:off x="21134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63935</xdr:rowOff>
    </xdr:from>
    <xdr:to>
      <xdr:col>29</xdr:col>
      <xdr:colOff>517525</xdr:colOff>
      <xdr:row>38</xdr:row>
      <xdr:rowOff>60670</xdr:rowOff>
    </xdr:to>
    <xdr:cxnSp macro="">
      <xdr:nvCxnSpPr>
        <xdr:cNvPr id="749" name="直線コネクタ 748"/>
        <xdr:cNvCxnSpPr/>
      </xdr:nvCxnSpPr>
      <xdr:spPr>
        <a:xfrm flipV="1">
          <a:off x="19545300" y="5378885"/>
          <a:ext cx="889000" cy="11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78449</xdr:rowOff>
    </xdr:from>
    <xdr:to>
      <xdr:col>29</xdr:col>
      <xdr:colOff>568325</xdr:colOff>
      <xdr:row>39</xdr:row>
      <xdr:rowOff>8599</xdr:rowOff>
    </xdr:to>
    <xdr:sp macro="" textlink="">
      <xdr:nvSpPr>
        <xdr:cNvPr id="750" name="フローチャート : 判断 749"/>
        <xdr:cNvSpPr/>
      </xdr:nvSpPr>
      <xdr:spPr>
        <a:xfrm>
          <a:off x="20383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171176</xdr:rowOff>
    </xdr:from>
    <xdr:ext cx="378565" cy="259045"/>
    <xdr:sp macro="" textlink="">
      <xdr:nvSpPr>
        <xdr:cNvPr id="751" name="テキスト ボックス 750"/>
        <xdr:cNvSpPr txBox="1"/>
      </xdr:nvSpPr>
      <xdr:spPr>
        <a:xfrm>
          <a:off x="20245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16256</xdr:rowOff>
    </xdr:from>
    <xdr:to>
      <xdr:col>28</xdr:col>
      <xdr:colOff>314325</xdr:colOff>
      <xdr:row>38</xdr:row>
      <xdr:rowOff>60670</xdr:rowOff>
    </xdr:to>
    <xdr:cxnSp macro="">
      <xdr:nvCxnSpPr>
        <xdr:cNvPr id="752" name="直線コネクタ 751"/>
        <xdr:cNvCxnSpPr/>
      </xdr:nvCxnSpPr>
      <xdr:spPr>
        <a:xfrm>
          <a:off x="18656300" y="6359906"/>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27178</xdr:rowOff>
    </xdr:from>
    <xdr:to>
      <xdr:col>28</xdr:col>
      <xdr:colOff>365125</xdr:colOff>
      <xdr:row>39</xdr:row>
      <xdr:rowOff>128778</xdr:rowOff>
    </xdr:to>
    <xdr:sp macro="" textlink="">
      <xdr:nvSpPr>
        <xdr:cNvPr id="753" name="フローチャート :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119905</xdr:rowOff>
    </xdr:from>
    <xdr:ext cx="313932" cy="259045"/>
    <xdr:sp macro="" textlink="">
      <xdr:nvSpPr>
        <xdr:cNvPr id="754" name="テキスト ボックス 753"/>
        <xdr:cNvSpPr txBox="1"/>
      </xdr:nvSpPr>
      <xdr:spPr>
        <a:xfrm>
          <a:off x="19388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137559</xdr:rowOff>
    </xdr:from>
    <xdr:to>
      <xdr:col>27</xdr:col>
      <xdr:colOff>161925</xdr:colOff>
      <xdr:row>39</xdr:row>
      <xdr:rowOff>67709</xdr:rowOff>
    </xdr:to>
    <xdr:sp macro="" textlink="">
      <xdr:nvSpPr>
        <xdr:cNvPr id="755" name="フローチャート : 判断 754"/>
        <xdr:cNvSpPr/>
      </xdr:nvSpPr>
      <xdr:spPr>
        <a:xfrm>
          <a:off x="18605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58836</xdr:rowOff>
    </xdr:from>
    <xdr:ext cx="378565" cy="259045"/>
    <xdr:sp macro="" textlink="">
      <xdr:nvSpPr>
        <xdr:cNvPr id="756" name="テキスト ボックス 755"/>
        <xdr:cNvSpPr txBox="1"/>
      </xdr:nvSpPr>
      <xdr:spPr>
        <a:xfrm>
          <a:off x="18467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84655</xdr:rowOff>
    </xdr:from>
    <xdr:to>
      <xdr:col>32</xdr:col>
      <xdr:colOff>238125</xdr:colOff>
      <xdr:row>39</xdr:row>
      <xdr:rowOff>14805</xdr:rowOff>
    </xdr:to>
    <xdr:sp macro="" textlink="">
      <xdr:nvSpPr>
        <xdr:cNvPr id="762" name="円/楕円 761"/>
        <xdr:cNvSpPr/>
      </xdr:nvSpPr>
      <xdr:spPr>
        <a:xfrm>
          <a:off x="221107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107532</xdr:rowOff>
    </xdr:from>
    <xdr:ext cx="378565" cy="259045"/>
    <xdr:sp macro="" textlink="">
      <xdr:nvSpPr>
        <xdr:cNvPr id="763" name="諸支出金該当値テキスト"/>
        <xdr:cNvSpPr txBox="1"/>
      </xdr:nvSpPr>
      <xdr:spPr>
        <a:xfrm>
          <a:off x="22212300" y="645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95431</xdr:rowOff>
    </xdr:from>
    <xdr:to>
      <xdr:col>31</xdr:col>
      <xdr:colOff>85725</xdr:colOff>
      <xdr:row>37</xdr:row>
      <xdr:rowOff>25581</xdr:rowOff>
    </xdr:to>
    <xdr:sp macro="" textlink="">
      <xdr:nvSpPr>
        <xdr:cNvPr id="764" name="円/楕円 763"/>
        <xdr:cNvSpPr/>
      </xdr:nvSpPr>
      <xdr:spPr>
        <a:xfrm>
          <a:off x="21272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42108</xdr:rowOff>
    </xdr:from>
    <xdr:ext cx="469744" cy="259045"/>
    <xdr:sp macro="" textlink="">
      <xdr:nvSpPr>
        <xdr:cNvPr id="765" name="テキスト ボックス 764"/>
        <xdr:cNvSpPr txBox="1"/>
      </xdr:nvSpPr>
      <xdr:spPr>
        <a:xfrm>
          <a:off x="21088427"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13135</xdr:rowOff>
    </xdr:from>
    <xdr:to>
      <xdr:col>29</xdr:col>
      <xdr:colOff>568325</xdr:colOff>
      <xdr:row>31</xdr:row>
      <xdr:rowOff>114735</xdr:rowOff>
    </xdr:to>
    <xdr:sp macro="" textlink="">
      <xdr:nvSpPr>
        <xdr:cNvPr id="766" name="円/楕円 765"/>
        <xdr:cNvSpPr/>
      </xdr:nvSpPr>
      <xdr:spPr>
        <a:xfrm>
          <a:off x="20383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131262</xdr:rowOff>
    </xdr:from>
    <xdr:ext cx="469744" cy="259045"/>
    <xdr:sp macro="" textlink="">
      <xdr:nvSpPr>
        <xdr:cNvPr id="767" name="テキスト ボックス 766"/>
        <xdr:cNvSpPr txBox="1"/>
      </xdr:nvSpPr>
      <xdr:spPr>
        <a:xfrm>
          <a:off x="20199427"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9870</xdr:rowOff>
    </xdr:from>
    <xdr:to>
      <xdr:col>28</xdr:col>
      <xdr:colOff>365125</xdr:colOff>
      <xdr:row>38</xdr:row>
      <xdr:rowOff>111470</xdr:rowOff>
    </xdr:to>
    <xdr:sp macro="" textlink="">
      <xdr:nvSpPr>
        <xdr:cNvPr id="768" name="円/楕円 767"/>
        <xdr:cNvSpPr/>
      </xdr:nvSpPr>
      <xdr:spPr>
        <a:xfrm>
          <a:off x="19494500" y="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127997</xdr:rowOff>
    </xdr:from>
    <xdr:ext cx="378565" cy="259045"/>
    <xdr:sp macro="" textlink="">
      <xdr:nvSpPr>
        <xdr:cNvPr id="769" name="テキスト ボックス 768"/>
        <xdr:cNvSpPr txBox="1"/>
      </xdr:nvSpPr>
      <xdr:spPr>
        <a:xfrm>
          <a:off x="19356017" y="630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136906</xdr:rowOff>
    </xdr:from>
    <xdr:to>
      <xdr:col>27</xdr:col>
      <xdr:colOff>161925</xdr:colOff>
      <xdr:row>37</xdr:row>
      <xdr:rowOff>67056</xdr:rowOff>
    </xdr:to>
    <xdr:sp macro="" textlink="">
      <xdr:nvSpPr>
        <xdr:cNvPr id="770" name="円/楕円 769"/>
        <xdr:cNvSpPr/>
      </xdr:nvSpPr>
      <xdr:spPr>
        <a:xfrm>
          <a:off x="18605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83583</xdr:rowOff>
    </xdr:from>
    <xdr:ext cx="469744" cy="259045"/>
    <xdr:sp macro="" textlink="">
      <xdr:nvSpPr>
        <xdr:cNvPr id="771" name="テキスト ボックス 770"/>
        <xdr:cNvSpPr txBox="1"/>
      </xdr:nvSpPr>
      <xdr:spPr>
        <a:xfrm>
          <a:off x="18421427"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民生費は社会保障制度の拡充により年々増加が続いているが、当市は全国、県、類似団体内の各平均値を下回っている。平成</a:t>
          </a:r>
          <a:r>
            <a:rPr kumimoji="1" lang="en-US" altLang="ja-JP" sz="1300">
              <a:latin typeface="ＭＳ Ｐゴシック"/>
            </a:rPr>
            <a:t>28</a:t>
          </a:r>
          <a:r>
            <a:rPr kumimoji="1" lang="ja-JP" altLang="en-US" sz="1300">
              <a:latin typeface="ＭＳ Ｐゴシック"/>
            </a:rPr>
            <a:t>年度については年金生活者等支援臨時福祉給付金給付事業の実施と施設型保育事業等の児童福祉費が前年度からの増加の主な要因となっている。この他、平成</a:t>
          </a:r>
          <a:r>
            <a:rPr kumimoji="1" lang="en-US" altLang="ja-JP" sz="1300">
              <a:latin typeface="ＭＳ Ｐゴシック"/>
            </a:rPr>
            <a:t>28</a:t>
          </a:r>
          <a:r>
            <a:rPr kumimoji="1" lang="ja-JP" altLang="en-US" sz="1300">
              <a:latin typeface="ＭＳ Ｐゴシック"/>
            </a:rPr>
            <a:t>年度に特に増加した費目は、教育費で学校給食センターの建替事業の本格化が主な増加要因となっている。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年度以降、積極的な積立てにより増加を続けていた財政調整基金残高は、平成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年度には、政策的な事業の集中による基金の取崩しから減少した。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年度には積極的な積立てにより、減少前の水準以上となったが、平成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年度は国民健康保険事業特別会計の損失補填等のために減少した。</a:t>
          </a:r>
        </a:p>
        <a:p>
          <a:r>
            <a:rPr kumimoji="1" lang="ja-JP" altLang="en-US" sz="1200">
              <a:latin typeface="ＭＳ ゴシック" pitchFamily="49" charset="-128"/>
              <a:ea typeface="ＭＳ ゴシック" pitchFamily="49" charset="-128"/>
            </a:rPr>
            <a:t>　また、実質収支額については、平成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市税、地方消費税交付金、地方交付税の減少により、前年度より大幅に減少したが、今後も、市税の伸び悩みや普通交付税の減少が想定される中、予定されている大型事業の執行などによりその額は年々減少していくことが想定されることから、引き続き経費の抑制や適正な執行等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地方財政健全化法施行以来、全ての連結対象会計で黒字を維持しているが、ここ数年はその黒字額が減少傾向にあったが、平成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年度は、一般会計での市税、地方消費税交付金、地方交付税等の歳入の減少により、前年度より実質収支は減少した。</a:t>
          </a:r>
        </a:p>
        <a:p>
          <a:r>
            <a:rPr kumimoji="1" lang="ja-JP" altLang="en-US" sz="1400">
              <a:latin typeface="ＭＳ ゴシック" pitchFamily="49" charset="-128"/>
              <a:ea typeface="ＭＳ ゴシック" pitchFamily="49" charset="-128"/>
            </a:rPr>
            <a:t>　しかし、今後の一般会計を除く連結対象会計の実質収支は、繰出金を通じて一般会計にも大きな影響を与えることから、引き続き連結対象の全ての会計において財政基盤の強化を図るとともに、行財政改革への取り組みと安定した財政運営の維持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20%20&#36001;&#25919;&#37096;/1000%20&#36001;&#25919;&#35506;/&#24179;&#25104;26&#24180;&#24230;%20&#20316;&#26989;&#29992;&#12501;&#12457;&#12523;&#12480;/_&#32113;&#21512;OA&#21508;&#35506;&#12461;&#12515;&#12499;&#12493;&#12483;&#12488;(H26.7.9&#29694;&#22312;)/&#36001;&#25919;&#20418;/&#36001;&#25919;&#29366;&#27841;&#36039;&#26009;&#38598;&#65288;&#24066;&#30010;&#36001;&#25919;&#27604;&#36611;&#20998;&#26512;&#34920;&#65289;/&#24179;&#25104;28&#24180;&#24230;/&#12308;5_11&#26399;&#38480;&#12309;&#24179;&#25104;28&#24180;&#24230;&#36001;&#25919;&#29366;&#27841;&#36039;&#26009;&#38598;&#65288;&#36861;&#21152;&#20998;&#65289;&#12398;&#20316;&#25104;&#21450;&#12403;&#25552;&#20986;&#12395;&#12388;&#12356;&#12390;&#65288;&#20381;&#38972;&#65289;/&#12304;&#36001;&#25919;&#29366;&#27841;&#36039;&#26009;&#38598;&#12305;_222071_&#23500;&#22763;&#23470;&#24066;_2016/&#12304;&#36001;&#25919;&#29366;&#27841;&#36039;&#26009;&#38598;&#12305;_222071_&#23500;&#22763;&#2347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42.7</v>
          </cell>
          <cell r="L73">
            <v>34</v>
          </cell>
          <cell r="M73">
            <v>23.6</v>
          </cell>
          <cell r="N73">
            <v>25.5</v>
          </cell>
          <cell r="O73">
            <v>18</v>
          </cell>
        </row>
        <row r="75">
          <cell r="K75">
            <v>10.1</v>
          </cell>
          <cell r="L75">
            <v>8.6999999999999993</v>
          </cell>
          <cell r="M75">
            <v>7</v>
          </cell>
          <cell r="N75">
            <v>5.3</v>
          </cell>
          <cell r="O75">
            <v>4.0999999999999996</v>
          </cell>
        </row>
        <row r="77">
          <cell r="G77" t="str">
            <v>類似団体内平均値</v>
          </cell>
          <cell r="K77">
            <v>55.4</v>
          </cell>
          <cell r="L77">
            <v>42.2</v>
          </cell>
          <cell r="M77">
            <v>33.299999999999997</v>
          </cell>
          <cell r="N77">
            <v>15.8</v>
          </cell>
          <cell r="O77">
            <v>6.5</v>
          </cell>
        </row>
        <row r="79">
          <cell r="K79">
            <v>10.9</v>
          </cell>
          <cell r="L79">
            <v>10.199999999999999</v>
          </cell>
          <cell r="M79">
            <v>9.3000000000000007</v>
          </cell>
          <cell r="N79">
            <v>6.2</v>
          </cell>
          <cell r="O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45742109</v>
      </c>
      <c r="BO4" s="381"/>
      <c r="BP4" s="381"/>
      <c r="BQ4" s="381"/>
      <c r="BR4" s="381"/>
      <c r="BS4" s="381"/>
      <c r="BT4" s="381"/>
      <c r="BU4" s="382"/>
      <c r="BV4" s="380">
        <v>48292754</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5.0999999999999996</v>
      </c>
      <c r="CU4" s="558"/>
      <c r="CV4" s="558"/>
      <c r="CW4" s="558"/>
      <c r="CX4" s="558"/>
      <c r="CY4" s="558"/>
      <c r="CZ4" s="558"/>
      <c r="DA4" s="559"/>
      <c r="DB4" s="557">
        <v>9.1999999999999993</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44173507</v>
      </c>
      <c r="BO5" s="386"/>
      <c r="BP5" s="386"/>
      <c r="BQ5" s="386"/>
      <c r="BR5" s="386"/>
      <c r="BS5" s="386"/>
      <c r="BT5" s="386"/>
      <c r="BU5" s="387"/>
      <c r="BV5" s="385">
        <v>44501519</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86.5</v>
      </c>
      <c r="CU5" s="356"/>
      <c r="CV5" s="356"/>
      <c r="CW5" s="356"/>
      <c r="CX5" s="356"/>
      <c r="CY5" s="356"/>
      <c r="CZ5" s="356"/>
      <c r="DA5" s="357"/>
      <c r="DB5" s="355">
        <v>82.5</v>
      </c>
      <c r="DC5" s="356"/>
      <c r="DD5" s="356"/>
      <c r="DE5" s="356"/>
      <c r="DF5" s="356"/>
      <c r="DG5" s="356"/>
      <c r="DH5" s="356"/>
      <c r="DI5" s="357"/>
      <c r="DJ5" s="139"/>
      <c r="DK5" s="139"/>
      <c r="DL5" s="139"/>
      <c r="DM5" s="139"/>
      <c r="DN5" s="139"/>
      <c r="DO5" s="139"/>
    </row>
    <row r="6" spans="1:119" ht="18.75" customHeight="1">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1568602</v>
      </c>
      <c r="BO6" s="386"/>
      <c r="BP6" s="386"/>
      <c r="BQ6" s="386"/>
      <c r="BR6" s="386"/>
      <c r="BS6" s="386"/>
      <c r="BT6" s="386"/>
      <c r="BU6" s="387"/>
      <c r="BV6" s="385">
        <v>3791235</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90.3</v>
      </c>
      <c r="CU6" s="532"/>
      <c r="CV6" s="532"/>
      <c r="CW6" s="532"/>
      <c r="CX6" s="532"/>
      <c r="CY6" s="532"/>
      <c r="CZ6" s="532"/>
      <c r="DA6" s="533"/>
      <c r="DB6" s="531">
        <v>86.8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246644</v>
      </c>
      <c r="BO7" s="386"/>
      <c r="BP7" s="386"/>
      <c r="BQ7" s="386"/>
      <c r="BR7" s="386"/>
      <c r="BS7" s="386"/>
      <c r="BT7" s="386"/>
      <c r="BU7" s="387"/>
      <c r="BV7" s="385">
        <v>1386110</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26050868</v>
      </c>
      <c r="CU7" s="386"/>
      <c r="CV7" s="386"/>
      <c r="CW7" s="386"/>
      <c r="CX7" s="386"/>
      <c r="CY7" s="386"/>
      <c r="CZ7" s="386"/>
      <c r="DA7" s="387"/>
      <c r="DB7" s="385">
        <v>26266550</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77</v>
      </c>
      <c r="AV8" s="443"/>
      <c r="AW8" s="443"/>
      <c r="AX8" s="443"/>
      <c r="AY8" s="365" t="s">
        <v>92</v>
      </c>
      <c r="AZ8" s="366"/>
      <c r="BA8" s="366"/>
      <c r="BB8" s="366"/>
      <c r="BC8" s="366"/>
      <c r="BD8" s="366"/>
      <c r="BE8" s="366"/>
      <c r="BF8" s="366"/>
      <c r="BG8" s="366"/>
      <c r="BH8" s="366"/>
      <c r="BI8" s="366"/>
      <c r="BJ8" s="366"/>
      <c r="BK8" s="366"/>
      <c r="BL8" s="366"/>
      <c r="BM8" s="367"/>
      <c r="BN8" s="385">
        <v>1321958</v>
      </c>
      <c r="BO8" s="386"/>
      <c r="BP8" s="386"/>
      <c r="BQ8" s="386"/>
      <c r="BR8" s="386"/>
      <c r="BS8" s="386"/>
      <c r="BT8" s="386"/>
      <c r="BU8" s="387"/>
      <c r="BV8" s="385">
        <v>2405125</v>
      </c>
      <c r="BW8" s="386"/>
      <c r="BX8" s="386"/>
      <c r="BY8" s="386"/>
      <c r="BZ8" s="386"/>
      <c r="CA8" s="386"/>
      <c r="CB8" s="386"/>
      <c r="CC8" s="387"/>
      <c r="CD8" s="394" t="s">
        <v>93</v>
      </c>
      <c r="CE8" s="395"/>
      <c r="CF8" s="395"/>
      <c r="CG8" s="395"/>
      <c r="CH8" s="395"/>
      <c r="CI8" s="395"/>
      <c r="CJ8" s="395"/>
      <c r="CK8" s="395"/>
      <c r="CL8" s="395"/>
      <c r="CM8" s="395"/>
      <c r="CN8" s="395"/>
      <c r="CO8" s="395"/>
      <c r="CP8" s="395"/>
      <c r="CQ8" s="395"/>
      <c r="CR8" s="395"/>
      <c r="CS8" s="396"/>
      <c r="CT8" s="494">
        <v>0.92</v>
      </c>
      <c r="CU8" s="495"/>
      <c r="CV8" s="495"/>
      <c r="CW8" s="495"/>
      <c r="CX8" s="495"/>
      <c r="CY8" s="495"/>
      <c r="CZ8" s="495"/>
      <c r="DA8" s="496"/>
      <c r="DB8" s="494">
        <v>0.91</v>
      </c>
      <c r="DC8" s="495"/>
      <c r="DD8" s="495"/>
      <c r="DE8" s="495"/>
      <c r="DF8" s="495"/>
      <c r="DG8" s="495"/>
      <c r="DH8" s="495"/>
      <c r="DI8" s="496"/>
      <c r="DJ8" s="139"/>
      <c r="DK8" s="139"/>
      <c r="DL8" s="139"/>
      <c r="DM8" s="139"/>
      <c r="DN8" s="139"/>
      <c r="DO8" s="139"/>
    </row>
    <row r="9" spans="1:119" ht="18.75" customHeight="1" thickBot="1">
      <c r="A9" s="140"/>
      <c r="B9" s="520" t="s">
        <v>94</v>
      </c>
      <c r="C9" s="521"/>
      <c r="D9" s="521"/>
      <c r="E9" s="521"/>
      <c r="F9" s="521"/>
      <c r="G9" s="521"/>
      <c r="H9" s="521"/>
      <c r="I9" s="521"/>
      <c r="J9" s="521"/>
      <c r="K9" s="448"/>
      <c r="L9" s="522" t="s">
        <v>95</v>
      </c>
      <c r="M9" s="523"/>
      <c r="N9" s="523"/>
      <c r="O9" s="523"/>
      <c r="P9" s="523"/>
      <c r="Q9" s="524"/>
      <c r="R9" s="525">
        <v>130770</v>
      </c>
      <c r="S9" s="526"/>
      <c r="T9" s="526"/>
      <c r="U9" s="526"/>
      <c r="V9" s="527"/>
      <c r="W9" s="464" t="s">
        <v>96</v>
      </c>
      <c r="X9" s="465"/>
      <c r="Y9" s="465"/>
      <c r="Z9" s="465"/>
      <c r="AA9" s="465"/>
      <c r="AB9" s="465"/>
      <c r="AC9" s="465"/>
      <c r="AD9" s="465"/>
      <c r="AE9" s="465"/>
      <c r="AF9" s="465"/>
      <c r="AG9" s="465"/>
      <c r="AH9" s="465"/>
      <c r="AI9" s="465"/>
      <c r="AJ9" s="465"/>
      <c r="AK9" s="465"/>
      <c r="AL9" s="528"/>
      <c r="AM9" s="454" t="s">
        <v>97</v>
      </c>
      <c r="AN9" s="359"/>
      <c r="AO9" s="359"/>
      <c r="AP9" s="359"/>
      <c r="AQ9" s="359"/>
      <c r="AR9" s="359"/>
      <c r="AS9" s="359"/>
      <c r="AT9" s="360"/>
      <c r="AU9" s="442" t="s">
        <v>98</v>
      </c>
      <c r="AV9" s="443"/>
      <c r="AW9" s="443"/>
      <c r="AX9" s="443"/>
      <c r="AY9" s="365" t="s">
        <v>99</v>
      </c>
      <c r="AZ9" s="366"/>
      <c r="BA9" s="366"/>
      <c r="BB9" s="366"/>
      <c r="BC9" s="366"/>
      <c r="BD9" s="366"/>
      <c r="BE9" s="366"/>
      <c r="BF9" s="366"/>
      <c r="BG9" s="366"/>
      <c r="BH9" s="366"/>
      <c r="BI9" s="366"/>
      <c r="BJ9" s="366"/>
      <c r="BK9" s="366"/>
      <c r="BL9" s="366"/>
      <c r="BM9" s="367"/>
      <c r="BN9" s="385">
        <v>-1083167</v>
      </c>
      <c r="BO9" s="386"/>
      <c r="BP9" s="386"/>
      <c r="BQ9" s="386"/>
      <c r="BR9" s="386"/>
      <c r="BS9" s="386"/>
      <c r="BT9" s="386"/>
      <c r="BU9" s="387"/>
      <c r="BV9" s="385">
        <v>826270</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9</v>
      </c>
      <c r="CU9" s="356"/>
      <c r="CV9" s="356"/>
      <c r="CW9" s="356"/>
      <c r="CX9" s="356"/>
      <c r="CY9" s="356"/>
      <c r="CZ9" s="356"/>
      <c r="DA9" s="357"/>
      <c r="DB9" s="355">
        <v>8.9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132001</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1440145</v>
      </c>
      <c r="BO10" s="386"/>
      <c r="BP10" s="386"/>
      <c r="BQ10" s="386"/>
      <c r="BR10" s="386"/>
      <c r="BS10" s="386"/>
      <c r="BT10" s="386"/>
      <c r="BU10" s="387"/>
      <c r="BV10" s="385">
        <v>507399</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98</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c r="A12" s="140"/>
      <c r="B12" s="497" t="s">
        <v>112</v>
      </c>
      <c r="C12" s="498"/>
      <c r="D12" s="498"/>
      <c r="E12" s="498"/>
      <c r="F12" s="498"/>
      <c r="G12" s="498"/>
      <c r="H12" s="498"/>
      <c r="I12" s="498"/>
      <c r="J12" s="498"/>
      <c r="K12" s="499"/>
      <c r="L12" s="506" t="s">
        <v>113</v>
      </c>
      <c r="M12" s="507"/>
      <c r="N12" s="507"/>
      <c r="O12" s="507"/>
      <c r="P12" s="507"/>
      <c r="Q12" s="508"/>
      <c r="R12" s="509">
        <v>134176</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v>500000</v>
      </c>
      <c r="BO12" s="386"/>
      <c r="BP12" s="386"/>
      <c r="BQ12" s="386"/>
      <c r="BR12" s="386"/>
      <c r="BS12" s="386"/>
      <c r="BT12" s="386"/>
      <c r="BU12" s="387"/>
      <c r="BV12" s="385">
        <v>1237000</v>
      </c>
      <c r="BW12" s="386"/>
      <c r="BX12" s="386"/>
      <c r="BY12" s="386"/>
      <c r="BZ12" s="386"/>
      <c r="CA12" s="386"/>
      <c r="CB12" s="386"/>
      <c r="CC12" s="387"/>
      <c r="CD12" s="394" t="s">
        <v>119</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121</v>
      </c>
      <c r="N13" s="484"/>
      <c r="O13" s="484"/>
      <c r="P13" s="484"/>
      <c r="Q13" s="485"/>
      <c r="R13" s="486">
        <v>132360</v>
      </c>
      <c r="S13" s="487"/>
      <c r="T13" s="487"/>
      <c r="U13" s="487"/>
      <c r="V13" s="488"/>
      <c r="W13" s="474" t="s">
        <v>122</v>
      </c>
      <c r="X13" s="398"/>
      <c r="Y13" s="398"/>
      <c r="Z13" s="398"/>
      <c r="AA13" s="398"/>
      <c r="AB13" s="399"/>
      <c r="AC13" s="361">
        <v>2236</v>
      </c>
      <c r="AD13" s="362"/>
      <c r="AE13" s="362"/>
      <c r="AF13" s="362"/>
      <c r="AG13" s="363"/>
      <c r="AH13" s="361">
        <v>2109</v>
      </c>
      <c r="AI13" s="362"/>
      <c r="AJ13" s="362"/>
      <c r="AK13" s="362"/>
      <c r="AL13" s="364"/>
      <c r="AM13" s="454" t="s">
        <v>123</v>
      </c>
      <c r="AN13" s="359"/>
      <c r="AO13" s="359"/>
      <c r="AP13" s="359"/>
      <c r="AQ13" s="359"/>
      <c r="AR13" s="359"/>
      <c r="AS13" s="359"/>
      <c r="AT13" s="360"/>
      <c r="AU13" s="442" t="s">
        <v>124</v>
      </c>
      <c r="AV13" s="443"/>
      <c r="AW13" s="443"/>
      <c r="AX13" s="443"/>
      <c r="AY13" s="365" t="s">
        <v>125</v>
      </c>
      <c r="AZ13" s="366"/>
      <c r="BA13" s="366"/>
      <c r="BB13" s="366"/>
      <c r="BC13" s="366"/>
      <c r="BD13" s="366"/>
      <c r="BE13" s="366"/>
      <c r="BF13" s="366"/>
      <c r="BG13" s="366"/>
      <c r="BH13" s="366"/>
      <c r="BI13" s="366"/>
      <c r="BJ13" s="366"/>
      <c r="BK13" s="366"/>
      <c r="BL13" s="366"/>
      <c r="BM13" s="367"/>
      <c r="BN13" s="385">
        <v>-143022</v>
      </c>
      <c r="BO13" s="386"/>
      <c r="BP13" s="386"/>
      <c r="BQ13" s="386"/>
      <c r="BR13" s="386"/>
      <c r="BS13" s="386"/>
      <c r="BT13" s="386"/>
      <c r="BU13" s="387"/>
      <c r="BV13" s="385">
        <v>96669</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4.0999999999999996</v>
      </c>
      <c r="CU13" s="356"/>
      <c r="CV13" s="356"/>
      <c r="CW13" s="356"/>
      <c r="CX13" s="356"/>
      <c r="CY13" s="356"/>
      <c r="CZ13" s="356"/>
      <c r="DA13" s="357"/>
      <c r="DB13" s="355">
        <v>5.3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134526</v>
      </c>
      <c r="S14" s="487"/>
      <c r="T14" s="487"/>
      <c r="U14" s="487"/>
      <c r="V14" s="488"/>
      <c r="W14" s="489"/>
      <c r="X14" s="401"/>
      <c r="Y14" s="401"/>
      <c r="Z14" s="401"/>
      <c r="AA14" s="401"/>
      <c r="AB14" s="402"/>
      <c r="AC14" s="479">
        <v>3.6</v>
      </c>
      <c r="AD14" s="480"/>
      <c r="AE14" s="480"/>
      <c r="AF14" s="480"/>
      <c r="AG14" s="481"/>
      <c r="AH14" s="479">
        <v>3.3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18</v>
      </c>
      <c r="CU14" s="458"/>
      <c r="CV14" s="458"/>
      <c r="CW14" s="458"/>
      <c r="CX14" s="458"/>
      <c r="CY14" s="458"/>
      <c r="CZ14" s="458"/>
      <c r="DA14" s="459"/>
      <c r="DB14" s="490">
        <v>25.5</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121</v>
      </c>
      <c r="N15" s="484"/>
      <c r="O15" s="484"/>
      <c r="P15" s="484"/>
      <c r="Q15" s="485"/>
      <c r="R15" s="486">
        <v>132851</v>
      </c>
      <c r="S15" s="487"/>
      <c r="T15" s="487"/>
      <c r="U15" s="487"/>
      <c r="V15" s="488"/>
      <c r="W15" s="474" t="s">
        <v>129</v>
      </c>
      <c r="X15" s="398"/>
      <c r="Y15" s="398"/>
      <c r="Z15" s="398"/>
      <c r="AA15" s="398"/>
      <c r="AB15" s="399"/>
      <c r="AC15" s="361">
        <v>26504</v>
      </c>
      <c r="AD15" s="362"/>
      <c r="AE15" s="362"/>
      <c r="AF15" s="362"/>
      <c r="AG15" s="363"/>
      <c r="AH15" s="361">
        <v>27755</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18055925</v>
      </c>
      <c r="BO15" s="381"/>
      <c r="BP15" s="381"/>
      <c r="BQ15" s="381"/>
      <c r="BR15" s="381"/>
      <c r="BS15" s="381"/>
      <c r="BT15" s="381"/>
      <c r="BU15" s="382"/>
      <c r="BV15" s="380">
        <v>17876163</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42.2</v>
      </c>
      <c r="AD16" s="480"/>
      <c r="AE16" s="480"/>
      <c r="AF16" s="480"/>
      <c r="AG16" s="481"/>
      <c r="AH16" s="479">
        <v>43.5</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19403708</v>
      </c>
      <c r="BO16" s="386"/>
      <c r="BP16" s="386"/>
      <c r="BQ16" s="386"/>
      <c r="BR16" s="386"/>
      <c r="BS16" s="386"/>
      <c r="BT16" s="386"/>
      <c r="BU16" s="387"/>
      <c r="BV16" s="385">
        <v>19283671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34034</v>
      </c>
      <c r="AD17" s="362"/>
      <c r="AE17" s="362"/>
      <c r="AF17" s="362"/>
      <c r="AG17" s="363"/>
      <c r="AH17" s="361">
        <v>33988</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23089547</v>
      </c>
      <c r="BO17" s="386"/>
      <c r="BP17" s="386"/>
      <c r="BQ17" s="386"/>
      <c r="BR17" s="386"/>
      <c r="BS17" s="386"/>
      <c r="BT17" s="386"/>
      <c r="BU17" s="387"/>
      <c r="BV17" s="385">
        <v>22853596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389.08</v>
      </c>
      <c r="M18" s="450"/>
      <c r="N18" s="450"/>
      <c r="O18" s="450"/>
      <c r="P18" s="450"/>
      <c r="Q18" s="450"/>
      <c r="R18" s="451"/>
      <c r="S18" s="451"/>
      <c r="T18" s="451"/>
      <c r="U18" s="451"/>
      <c r="V18" s="452"/>
      <c r="W18" s="466"/>
      <c r="X18" s="467"/>
      <c r="Y18" s="467"/>
      <c r="Z18" s="467"/>
      <c r="AA18" s="467"/>
      <c r="AB18" s="475"/>
      <c r="AC18" s="349">
        <v>54.2</v>
      </c>
      <c r="AD18" s="350"/>
      <c r="AE18" s="350"/>
      <c r="AF18" s="350"/>
      <c r="AG18" s="453"/>
      <c r="AH18" s="349">
        <v>53.2</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22267915</v>
      </c>
      <c r="BO18" s="386"/>
      <c r="BP18" s="386"/>
      <c r="BQ18" s="386"/>
      <c r="BR18" s="386"/>
      <c r="BS18" s="386"/>
      <c r="BT18" s="386"/>
      <c r="BU18" s="387"/>
      <c r="BV18" s="385">
        <v>22115364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336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31569318</v>
      </c>
      <c r="BO19" s="386"/>
      <c r="BP19" s="386"/>
      <c r="BQ19" s="386"/>
      <c r="BR19" s="386"/>
      <c r="BS19" s="386"/>
      <c r="BT19" s="386"/>
      <c r="BU19" s="387"/>
      <c r="BV19" s="385">
        <v>33395393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49004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31715140</v>
      </c>
      <c r="BO23" s="386"/>
      <c r="BP23" s="386"/>
      <c r="BQ23" s="386"/>
      <c r="BR23" s="386"/>
      <c r="BS23" s="386"/>
      <c r="BT23" s="386"/>
      <c r="BU23" s="387"/>
      <c r="BV23" s="385">
        <v>31065613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9310</v>
      </c>
      <c r="R24" s="362"/>
      <c r="S24" s="362"/>
      <c r="T24" s="362"/>
      <c r="U24" s="362"/>
      <c r="V24" s="363"/>
      <c r="W24" s="427"/>
      <c r="X24" s="418"/>
      <c r="Y24" s="419"/>
      <c r="Z24" s="358" t="s">
        <v>153</v>
      </c>
      <c r="AA24" s="359"/>
      <c r="AB24" s="359"/>
      <c r="AC24" s="359"/>
      <c r="AD24" s="359"/>
      <c r="AE24" s="359"/>
      <c r="AF24" s="359"/>
      <c r="AG24" s="360"/>
      <c r="AH24" s="361">
        <v>876</v>
      </c>
      <c r="AI24" s="362"/>
      <c r="AJ24" s="362"/>
      <c r="AK24" s="362"/>
      <c r="AL24" s="363"/>
      <c r="AM24" s="361">
        <v>2719104</v>
      </c>
      <c r="AN24" s="362"/>
      <c r="AO24" s="362"/>
      <c r="AP24" s="362"/>
      <c r="AQ24" s="362"/>
      <c r="AR24" s="363"/>
      <c r="AS24" s="361">
        <v>3104</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29076224</v>
      </c>
      <c r="BO24" s="386"/>
      <c r="BP24" s="386"/>
      <c r="BQ24" s="386"/>
      <c r="BR24" s="386"/>
      <c r="BS24" s="386"/>
      <c r="BT24" s="386"/>
      <c r="BU24" s="387"/>
      <c r="BV24" s="385">
        <v>28129984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7350</v>
      </c>
      <c r="R25" s="362"/>
      <c r="S25" s="362"/>
      <c r="T25" s="362"/>
      <c r="U25" s="362"/>
      <c r="V25" s="363"/>
      <c r="W25" s="427"/>
      <c r="X25" s="418"/>
      <c r="Y25" s="419"/>
      <c r="Z25" s="358" t="s">
        <v>156</v>
      </c>
      <c r="AA25" s="359"/>
      <c r="AB25" s="359"/>
      <c r="AC25" s="359"/>
      <c r="AD25" s="359"/>
      <c r="AE25" s="359"/>
      <c r="AF25" s="359"/>
      <c r="AG25" s="360"/>
      <c r="AH25" s="361">
        <v>165</v>
      </c>
      <c r="AI25" s="362"/>
      <c r="AJ25" s="362"/>
      <c r="AK25" s="362"/>
      <c r="AL25" s="363"/>
      <c r="AM25" s="361">
        <v>487740</v>
      </c>
      <c r="AN25" s="362"/>
      <c r="AO25" s="362"/>
      <c r="AP25" s="362"/>
      <c r="AQ25" s="362"/>
      <c r="AR25" s="363"/>
      <c r="AS25" s="361">
        <v>2956</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5122118</v>
      </c>
      <c r="BO25" s="381"/>
      <c r="BP25" s="381"/>
      <c r="BQ25" s="381"/>
      <c r="BR25" s="381"/>
      <c r="BS25" s="381"/>
      <c r="BT25" s="381"/>
      <c r="BU25" s="382"/>
      <c r="BV25" s="380">
        <v>7183867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6860</v>
      </c>
      <c r="R26" s="362"/>
      <c r="S26" s="362"/>
      <c r="T26" s="362"/>
      <c r="U26" s="362"/>
      <c r="V26" s="363"/>
      <c r="W26" s="427"/>
      <c r="X26" s="418"/>
      <c r="Y26" s="419"/>
      <c r="Z26" s="358" t="s">
        <v>159</v>
      </c>
      <c r="AA26" s="440"/>
      <c r="AB26" s="440"/>
      <c r="AC26" s="440"/>
      <c r="AD26" s="440"/>
      <c r="AE26" s="440"/>
      <c r="AF26" s="440"/>
      <c r="AG26" s="441"/>
      <c r="AH26" s="361">
        <v>41</v>
      </c>
      <c r="AI26" s="362"/>
      <c r="AJ26" s="362"/>
      <c r="AK26" s="362"/>
      <c r="AL26" s="363"/>
      <c r="AM26" s="361">
        <v>138908</v>
      </c>
      <c r="AN26" s="362"/>
      <c r="AO26" s="362"/>
      <c r="AP26" s="362"/>
      <c r="AQ26" s="362"/>
      <c r="AR26" s="363"/>
      <c r="AS26" s="361">
        <v>3388</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4950</v>
      </c>
      <c r="R27" s="362"/>
      <c r="S27" s="362"/>
      <c r="T27" s="362"/>
      <c r="U27" s="362"/>
      <c r="V27" s="363"/>
      <c r="W27" s="427"/>
      <c r="X27" s="418"/>
      <c r="Y27" s="419"/>
      <c r="Z27" s="358" t="s">
        <v>162</v>
      </c>
      <c r="AA27" s="359"/>
      <c r="AB27" s="359"/>
      <c r="AC27" s="359"/>
      <c r="AD27" s="359"/>
      <c r="AE27" s="359"/>
      <c r="AF27" s="359"/>
      <c r="AG27" s="360"/>
      <c r="AH27" s="361">
        <v>10</v>
      </c>
      <c r="AI27" s="362"/>
      <c r="AJ27" s="362"/>
      <c r="AK27" s="362"/>
      <c r="AL27" s="363"/>
      <c r="AM27" s="361">
        <v>41110</v>
      </c>
      <c r="AN27" s="362"/>
      <c r="AO27" s="362"/>
      <c r="AP27" s="362"/>
      <c r="AQ27" s="362"/>
      <c r="AR27" s="363"/>
      <c r="AS27" s="361">
        <v>4111</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4410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3915832</v>
      </c>
      <c r="BO28" s="381"/>
      <c r="BP28" s="381"/>
      <c r="BQ28" s="381"/>
      <c r="BR28" s="381"/>
      <c r="BS28" s="381"/>
      <c r="BT28" s="381"/>
      <c r="BU28" s="382"/>
      <c r="BV28" s="380">
        <v>2975687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20</v>
      </c>
      <c r="M29" s="362"/>
      <c r="N29" s="362"/>
      <c r="O29" s="362"/>
      <c r="P29" s="363"/>
      <c r="Q29" s="361">
        <v>4210</v>
      </c>
      <c r="R29" s="362"/>
      <c r="S29" s="362"/>
      <c r="T29" s="362"/>
      <c r="U29" s="362"/>
      <c r="V29" s="363"/>
      <c r="W29" s="428"/>
      <c r="X29" s="429"/>
      <c r="Y29" s="430"/>
      <c r="Z29" s="358" t="s">
        <v>169</v>
      </c>
      <c r="AA29" s="359"/>
      <c r="AB29" s="359"/>
      <c r="AC29" s="359"/>
      <c r="AD29" s="359"/>
      <c r="AE29" s="359"/>
      <c r="AF29" s="359"/>
      <c r="AG29" s="360"/>
      <c r="AH29" s="361">
        <v>886</v>
      </c>
      <c r="AI29" s="362"/>
      <c r="AJ29" s="362"/>
      <c r="AK29" s="362"/>
      <c r="AL29" s="363"/>
      <c r="AM29" s="361">
        <v>2760214</v>
      </c>
      <c r="AN29" s="362"/>
      <c r="AO29" s="362"/>
      <c r="AP29" s="362"/>
      <c r="AQ29" s="362"/>
      <c r="AR29" s="363"/>
      <c r="AS29" s="361">
        <v>3115</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308478</v>
      </c>
      <c r="BO29" s="386"/>
      <c r="BP29" s="386"/>
      <c r="BQ29" s="386"/>
      <c r="BR29" s="386"/>
      <c r="BS29" s="386"/>
      <c r="BT29" s="386"/>
      <c r="BU29" s="387"/>
      <c r="BV29" s="385">
        <v>258349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101.7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2929306</v>
      </c>
      <c r="BO30" s="389"/>
      <c r="BP30" s="389"/>
      <c r="BQ30" s="389"/>
      <c r="BR30" s="389"/>
      <c r="BS30" s="389"/>
      <c r="BT30" s="389"/>
      <c r="BU30" s="390"/>
      <c r="BV30" s="388">
        <v>2222379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共立蒲原総合病院組合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富士宮市土地開発公社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市立学校給食センター特別会計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IF('各会計、関係団体の財政状況及び健全化判断比率'!B32="","",'各会計、関係団体の財政状況及び健全化判断比率'!B32)</f>
        <v>病院事業会計</v>
      </c>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IF('各会計、関係団体の財政状況及び健全化判断比率'!B34="","",'各会計、関係団体の財政状況及び健全化判断比率'!B34)</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駿豆学園管理組合</v>
      </c>
      <c r="BZ35" s="344"/>
      <c r="CA35" s="344"/>
      <c r="CB35" s="344"/>
      <c r="CC35" s="344"/>
      <c r="CD35" s="344"/>
      <c r="CE35" s="344"/>
      <c r="CF35" s="344"/>
      <c r="CG35" s="344"/>
      <c r="CH35" s="344"/>
      <c r="CI35" s="344"/>
      <c r="CJ35" s="344"/>
      <c r="CK35" s="344"/>
      <c r="CL35" s="344"/>
      <c r="CM35" s="344"/>
      <c r="CN35" s="167"/>
      <c r="CO35" s="345">
        <f t="shared" ref="CO35:CO43" si="3">IF(CQ35="","",CO34+1)</f>
        <v>16</v>
      </c>
      <c r="CP35" s="345"/>
      <c r="CQ35" s="344" t="str">
        <f>IF('各会計、関係団体の財政状況及び健全化判断比率'!BS8="","",'各会計、関係団体の財政状況及び健全化判断比率'!BS8)</f>
        <v>富士宮市振興公社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岳南排水路管理組合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静岡地方税滞納整理機構</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静岡県後期高齢者医療広域連合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525</v>
      </c>
      <c r="D34" s="1154"/>
      <c r="E34" s="1155"/>
      <c r="F34" s="32">
        <v>16.350000000000001</v>
      </c>
      <c r="G34" s="33">
        <v>13.3</v>
      </c>
      <c r="H34" s="33">
        <v>10.89</v>
      </c>
      <c r="I34" s="33">
        <v>10.91</v>
      </c>
      <c r="J34" s="34">
        <v>10.210000000000001</v>
      </c>
      <c r="K34" s="22"/>
      <c r="L34" s="22"/>
      <c r="M34" s="22"/>
      <c r="N34" s="22"/>
      <c r="O34" s="22"/>
      <c r="P34" s="22"/>
    </row>
    <row r="35" spans="1:16" ht="39" customHeight="1">
      <c r="A35" s="22"/>
      <c r="B35" s="35"/>
      <c r="C35" s="1148" t="s">
        <v>526</v>
      </c>
      <c r="D35" s="1149"/>
      <c r="E35" s="1150"/>
      <c r="F35" s="36">
        <v>7.1</v>
      </c>
      <c r="G35" s="37">
        <v>6.58</v>
      </c>
      <c r="H35" s="37">
        <v>6.01</v>
      </c>
      <c r="I35" s="37">
        <v>9.06</v>
      </c>
      <c r="J35" s="38">
        <v>4.82</v>
      </c>
      <c r="K35" s="22"/>
      <c r="L35" s="22"/>
      <c r="M35" s="22"/>
      <c r="N35" s="22"/>
      <c r="O35" s="22"/>
      <c r="P35" s="22"/>
    </row>
    <row r="36" spans="1:16" ht="39" customHeight="1">
      <c r="A36" s="22"/>
      <c r="B36" s="35"/>
      <c r="C36" s="1148" t="s">
        <v>527</v>
      </c>
      <c r="D36" s="1149"/>
      <c r="E36" s="1150"/>
      <c r="F36" s="36">
        <v>2.67</v>
      </c>
      <c r="G36" s="37">
        <v>3.73</v>
      </c>
      <c r="H36" s="37">
        <v>3.22</v>
      </c>
      <c r="I36" s="37">
        <v>3.41</v>
      </c>
      <c r="J36" s="38">
        <v>2.99</v>
      </c>
      <c r="K36" s="22"/>
      <c r="L36" s="22"/>
      <c r="M36" s="22"/>
      <c r="N36" s="22"/>
      <c r="O36" s="22"/>
      <c r="P36" s="22"/>
    </row>
    <row r="37" spans="1:16" ht="39" customHeight="1">
      <c r="A37" s="22"/>
      <c r="B37" s="35"/>
      <c r="C37" s="1148" t="s">
        <v>528</v>
      </c>
      <c r="D37" s="1149"/>
      <c r="E37" s="1150"/>
      <c r="F37" s="36">
        <v>1.52</v>
      </c>
      <c r="G37" s="37">
        <v>1.26</v>
      </c>
      <c r="H37" s="37">
        <v>0.14000000000000001</v>
      </c>
      <c r="I37" s="37">
        <v>1.79</v>
      </c>
      <c r="J37" s="38">
        <v>2.34</v>
      </c>
      <c r="K37" s="22"/>
      <c r="L37" s="22"/>
      <c r="M37" s="22"/>
      <c r="N37" s="22"/>
      <c r="O37" s="22"/>
      <c r="P37" s="22"/>
    </row>
    <row r="38" spans="1:16" ht="39" customHeight="1">
      <c r="A38" s="22"/>
      <c r="B38" s="35"/>
      <c r="C38" s="1148" t="s">
        <v>529</v>
      </c>
      <c r="D38" s="1149"/>
      <c r="E38" s="1150"/>
      <c r="F38" s="36">
        <v>0.56999999999999995</v>
      </c>
      <c r="G38" s="37">
        <v>0.28999999999999998</v>
      </c>
      <c r="H38" s="37">
        <v>0.13</v>
      </c>
      <c r="I38" s="37">
        <v>0.87</v>
      </c>
      <c r="J38" s="38">
        <v>1.31</v>
      </c>
      <c r="K38" s="22"/>
      <c r="L38" s="22"/>
      <c r="M38" s="22"/>
      <c r="N38" s="22"/>
      <c r="O38" s="22"/>
      <c r="P38" s="22"/>
    </row>
    <row r="39" spans="1:16" ht="39" customHeight="1">
      <c r="A39" s="22"/>
      <c r="B39" s="35"/>
      <c r="C39" s="1148" t="s">
        <v>530</v>
      </c>
      <c r="D39" s="1149"/>
      <c r="E39" s="1150"/>
      <c r="F39" s="36">
        <v>0.03</v>
      </c>
      <c r="G39" s="37">
        <v>0.04</v>
      </c>
      <c r="H39" s="37">
        <v>0.04</v>
      </c>
      <c r="I39" s="37">
        <v>0.08</v>
      </c>
      <c r="J39" s="38">
        <v>0.16</v>
      </c>
      <c r="K39" s="22"/>
      <c r="L39" s="22"/>
      <c r="M39" s="22"/>
      <c r="N39" s="22"/>
      <c r="O39" s="22"/>
      <c r="P39" s="22"/>
    </row>
    <row r="40" spans="1:16" ht="39" customHeight="1">
      <c r="A40" s="22"/>
      <c r="B40" s="35"/>
      <c r="C40" s="1148" t="s">
        <v>531</v>
      </c>
      <c r="D40" s="1149"/>
      <c r="E40" s="1150"/>
      <c r="F40" s="36">
        <v>0.32</v>
      </c>
      <c r="G40" s="37">
        <v>0.11</v>
      </c>
      <c r="H40" s="37">
        <v>0.11</v>
      </c>
      <c r="I40" s="37">
        <v>0.13</v>
      </c>
      <c r="J40" s="38">
        <v>0.16</v>
      </c>
      <c r="K40" s="22"/>
      <c r="L40" s="22"/>
      <c r="M40" s="22"/>
      <c r="N40" s="22"/>
      <c r="O40" s="22"/>
      <c r="P40" s="22"/>
    </row>
    <row r="41" spans="1:16" ht="39" customHeight="1">
      <c r="A41" s="22"/>
      <c r="B41" s="35"/>
      <c r="C41" s="1148" t="s">
        <v>532</v>
      </c>
      <c r="D41" s="1149"/>
      <c r="E41" s="1150"/>
      <c r="F41" s="36">
        <v>0.15</v>
      </c>
      <c r="G41" s="37">
        <v>7.0000000000000007E-2</v>
      </c>
      <c r="H41" s="37">
        <v>0.04</v>
      </c>
      <c r="I41" s="37">
        <v>0</v>
      </c>
      <c r="J41" s="38">
        <v>0.04</v>
      </c>
      <c r="K41" s="22"/>
      <c r="L41" s="22"/>
      <c r="M41" s="22"/>
      <c r="N41" s="22"/>
      <c r="O41" s="22"/>
      <c r="P41" s="22"/>
    </row>
    <row r="42" spans="1:16" ht="39" customHeight="1">
      <c r="A42" s="22"/>
      <c r="B42" s="39"/>
      <c r="C42" s="1148" t="s">
        <v>533</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534</v>
      </c>
      <c r="D43" s="1152"/>
      <c r="E43" s="1153"/>
      <c r="F43" s="41">
        <v>0.3</v>
      </c>
      <c r="G43" s="42">
        <v>0.04</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10</v>
      </c>
      <c r="C45" s="1165"/>
      <c r="D45" s="58"/>
      <c r="E45" s="1170" t="s">
        <v>11</v>
      </c>
      <c r="F45" s="1170"/>
      <c r="G45" s="1170"/>
      <c r="H45" s="1170"/>
      <c r="I45" s="1170"/>
      <c r="J45" s="1171"/>
      <c r="K45" s="59">
        <v>4063</v>
      </c>
      <c r="L45" s="60">
        <v>3837</v>
      </c>
      <c r="M45" s="60">
        <v>3537</v>
      </c>
      <c r="N45" s="60">
        <v>3039</v>
      </c>
      <c r="O45" s="61">
        <v>2916</v>
      </c>
      <c r="P45" s="48"/>
      <c r="Q45" s="48"/>
      <c r="R45" s="48"/>
      <c r="S45" s="48"/>
      <c r="T45" s="48"/>
      <c r="U45" s="48"/>
    </row>
    <row r="46" spans="1:21" ht="30.75" customHeight="1">
      <c r="A46" s="48"/>
      <c r="B46" s="1166"/>
      <c r="C46" s="1167"/>
      <c r="D46" s="62"/>
      <c r="E46" s="1158" t="s">
        <v>12</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13</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14</v>
      </c>
      <c r="F48" s="1158"/>
      <c r="G48" s="1158"/>
      <c r="H48" s="1158"/>
      <c r="I48" s="1158"/>
      <c r="J48" s="1159"/>
      <c r="K48" s="63">
        <v>821</v>
      </c>
      <c r="L48" s="64">
        <v>777</v>
      </c>
      <c r="M48" s="64">
        <v>799</v>
      </c>
      <c r="N48" s="64">
        <v>778</v>
      </c>
      <c r="O48" s="65">
        <v>786</v>
      </c>
      <c r="P48" s="48"/>
      <c r="Q48" s="48"/>
      <c r="R48" s="48"/>
      <c r="S48" s="48"/>
      <c r="T48" s="48"/>
      <c r="U48" s="48"/>
    </row>
    <row r="49" spans="1:21" ht="30.75" customHeight="1">
      <c r="A49" s="48"/>
      <c r="B49" s="1166"/>
      <c r="C49" s="1167"/>
      <c r="D49" s="62"/>
      <c r="E49" s="1158" t="s">
        <v>15</v>
      </c>
      <c r="F49" s="1158"/>
      <c r="G49" s="1158"/>
      <c r="H49" s="1158"/>
      <c r="I49" s="1158"/>
      <c r="J49" s="1159"/>
      <c r="K49" s="63">
        <v>10</v>
      </c>
      <c r="L49" s="64">
        <v>7</v>
      </c>
      <c r="M49" s="64">
        <v>8</v>
      </c>
      <c r="N49" s="64">
        <v>7</v>
      </c>
      <c r="O49" s="65">
        <v>7</v>
      </c>
      <c r="P49" s="48"/>
      <c r="Q49" s="48"/>
      <c r="R49" s="48"/>
      <c r="S49" s="48"/>
      <c r="T49" s="48"/>
      <c r="U49" s="48"/>
    </row>
    <row r="50" spans="1:21" ht="30.75" customHeight="1">
      <c r="A50" s="48"/>
      <c r="B50" s="1166"/>
      <c r="C50" s="1167"/>
      <c r="D50" s="62"/>
      <c r="E50" s="1158" t="s">
        <v>16</v>
      </c>
      <c r="F50" s="1158"/>
      <c r="G50" s="1158"/>
      <c r="H50" s="1158"/>
      <c r="I50" s="1158"/>
      <c r="J50" s="1159"/>
      <c r="K50" s="63">
        <v>315</v>
      </c>
      <c r="L50" s="64">
        <v>284</v>
      </c>
      <c r="M50" s="64">
        <v>254</v>
      </c>
      <c r="N50" s="64">
        <v>226</v>
      </c>
      <c r="O50" s="65">
        <v>204</v>
      </c>
      <c r="P50" s="48"/>
      <c r="Q50" s="48"/>
      <c r="R50" s="48"/>
      <c r="S50" s="48"/>
      <c r="T50" s="48"/>
      <c r="U50" s="48"/>
    </row>
    <row r="51" spans="1:21" ht="30.75" customHeight="1">
      <c r="A51" s="48"/>
      <c r="B51" s="1168"/>
      <c r="C51" s="1169"/>
      <c r="D51" s="66"/>
      <c r="E51" s="1158" t="s">
        <v>17</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c r="A52" s="48"/>
      <c r="B52" s="1156" t="s">
        <v>18</v>
      </c>
      <c r="C52" s="1157"/>
      <c r="D52" s="66"/>
      <c r="E52" s="1158" t="s">
        <v>19</v>
      </c>
      <c r="F52" s="1158"/>
      <c r="G52" s="1158"/>
      <c r="H52" s="1158"/>
      <c r="I52" s="1158"/>
      <c r="J52" s="1159"/>
      <c r="K52" s="63">
        <v>3175</v>
      </c>
      <c r="L52" s="64">
        <v>3242</v>
      </c>
      <c r="M52" s="64">
        <v>3378</v>
      </c>
      <c r="N52" s="64">
        <v>3138</v>
      </c>
      <c r="O52" s="65">
        <v>3132</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2034</v>
      </c>
      <c r="L53" s="69">
        <v>1663</v>
      </c>
      <c r="M53" s="69">
        <v>1220</v>
      </c>
      <c r="N53" s="69">
        <v>912</v>
      </c>
      <c r="O53" s="70">
        <v>781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4" t="s">
        <v>23</v>
      </c>
      <c r="C41" s="1185"/>
      <c r="D41" s="81"/>
      <c r="E41" s="1186" t="s">
        <v>24</v>
      </c>
      <c r="F41" s="1186"/>
      <c r="G41" s="1186"/>
      <c r="H41" s="1187"/>
      <c r="I41" s="82">
        <v>30998</v>
      </c>
      <c r="J41" s="83">
        <v>30594</v>
      </c>
      <c r="K41" s="83">
        <v>30239</v>
      </c>
      <c r="L41" s="83">
        <v>31066</v>
      </c>
      <c r="M41" s="84">
        <v>31715</v>
      </c>
    </row>
    <row r="42" spans="2:13" ht="27.75" customHeight="1">
      <c r="B42" s="1174"/>
      <c r="C42" s="1175"/>
      <c r="D42" s="85"/>
      <c r="E42" s="1178" t="s">
        <v>25</v>
      </c>
      <c r="F42" s="1178"/>
      <c r="G42" s="1178"/>
      <c r="H42" s="1179"/>
      <c r="I42" s="86">
        <v>2498</v>
      </c>
      <c r="J42" s="87">
        <v>1339</v>
      </c>
      <c r="K42" s="87">
        <v>1124</v>
      </c>
      <c r="L42" s="87">
        <v>1127</v>
      </c>
      <c r="M42" s="88">
        <v>1029</v>
      </c>
    </row>
    <row r="43" spans="2:13" ht="27.75" customHeight="1">
      <c r="B43" s="1174"/>
      <c r="C43" s="1175"/>
      <c r="D43" s="85"/>
      <c r="E43" s="1178" t="s">
        <v>26</v>
      </c>
      <c r="F43" s="1178"/>
      <c r="G43" s="1178"/>
      <c r="H43" s="1179"/>
      <c r="I43" s="86">
        <v>7960</v>
      </c>
      <c r="J43" s="87">
        <v>7565</v>
      </c>
      <c r="K43" s="87">
        <v>7372</v>
      </c>
      <c r="L43" s="87">
        <v>7110</v>
      </c>
      <c r="M43" s="88">
        <v>6863</v>
      </c>
    </row>
    <row r="44" spans="2:13" ht="27.75" customHeight="1">
      <c r="B44" s="1174"/>
      <c r="C44" s="1175"/>
      <c r="D44" s="85"/>
      <c r="E44" s="1178" t="s">
        <v>27</v>
      </c>
      <c r="F44" s="1178"/>
      <c r="G44" s="1178"/>
      <c r="H44" s="1179"/>
      <c r="I44" s="86">
        <v>75</v>
      </c>
      <c r="J44" s="87">
        <v>70</v>
      </c>
      <c r="K44" s="87">
        <v>68</v>
      </c>
      <c r="L44" s="87">
        <v>62</v>
      </c>
      <c r="M44" s="88">
        <v>54</v>
      </c>
    </row>
    <row r="45" spans="2:13" ht="27.75" customHeight="1">
      <c r="B45" s="1174"/>
      <c r="C45" s="1175"/>
      <c r="D45" s="85"/>
      <c r="E45" s="1178" t="s">
        <v>28</v>
      </c>
      <c r="F45" s="1178"/>
      <c r="G45" s="1178"/>
      <c r="H45" s="1179"/>
      <c r="I45" s="86">
        <v>9321</v>
      </c>
      <c r="J45" s="87">
        <v>8757</v>
      </c>
      <c r="K45" s="87">
        <v>8087</v>
      </c>
      <c r="L45" s="87">
        <v>7274</v>
      </c>
      <c r="M45" s="88">
        <v>7245</v>
      </c>
    </row>
    <row r="46" spans="2:13" ht="27.75" customHeight="1">
      <c r="B46" s="1174"/>
      <c r="C46" s="1175"/>
      <c r="D46" s="89"/>
      <c r="E46" s="1178" t="s">
        <v>29</v>
      </c>
      <c r="F46" s="1178"/>
      <c r="G46" s="1178"/>
      <c r="H46" s="1179"/>
      <c r="I46" s="86">
        <v>905</v>
      </c>
      <c r="J46" s="87">
        <v>932</v>
      </c>
      <c r="K46" s="87">
        <v>437</v>
      </c>
      <c r="L46" s="87">
        <v>162</v>
      </c>
      <c r="M46" s="88">
        <v>24</v>
      </c>
    </row>
    <row r="47" spans="2:13" ht="27.75" customHeight="1">
      <c r="B47" s="1174"/>
      <c r="C47" s="1175"/>
      <c r="D47" s="90"/>
      <c r="E47" s="1188" t="s">
        <v>30</v>
      </c>
      <c r="F47" s="1189"/>
      <c r="G47" s="1189"/>
      <c r="H47" s="1190"/>
      <c r="I47" s="86" t="s">
        <v>479</v>
      </c>
      <c r="J47" s="87" t="s">
        <v>479</v>
      </c>
      <c r="K47" s="87" t="s">
        <v>479</v>
      </c>
      <c r="L47" s="87" t="s">
        <v>479</v>
      </c>
      <c r="M47" s="88" t="s">
        <v>479</v>
      </c>
    </row>
    <row r="48" spans="2:13" ht="27.75" customHeight="1">
      <c r="B48" s="1174"/>
      <c r="C48" s="1175"/>
      <c r="D48" s="85"/>
      <c r="E48" s="1178" t="s">
        <v>31</v>
      </c>
      <c r="F48" s="1178"/>
      <c r="G48" s="1178"/>
      <c r="H48" s="1179"/>
      <c r="I48" s="86" t="s">
        <v>479</v>
      </c>
      <c r="J48" s="87" t="s">
        <v>479</v>
      </c>
      <c r="K48" s="87" t="s">
        <v>479</v>
      </c>
      <c r="L48" s="87" t="s">
        <v>479</v>
      </c>
      <c r="M48" s="88" t="s">
        <v>479</v>
      </c>
    </row>
    <row r="49" spans="2:13" ht="27.75" customHeight="1">
      <c r="B49" s="1176"/>
      <c r="C49" s="1177"/>
      <c r="D49" s="85"/>
      <c r="E49" s="1178" t="s">
        <v>32</v>
      </c>
      <c r="F49" s="1178"/>
      <c r="G49" s="1178"/>
      <c r="H49" s="1179"/>
      <c r="I49" s="86" t="s">
        <v>479</v>
      </c>
      <c r="J49" s="87" t="s">
        <v>479</v>
      </c>
      <c r="K49" s="87" t="s">
        <v>479</v>
      </c>
      <c r="L49" s="87" t="s">
        <v>479</v>
      </c>
      <c r="M49" s="88" t="s">
        <v>479</v>
      </c>
    </row>
    <row r="50" spans="2:13" ht="27.75" customHeight="1">
      <c r="B50" s="1172" t="s">
        <v>33</v>
      </c>
      <c r="C50" s="1173"/>
      <c r="D50" s="91"/>
      <c r="E50" s="1178" t="s">
        <v>34</v>
      </c>
      <c r="F50" s="1178"/>
      <c r="G50" s="1178"/>
      <c r="H50" s="1179"/>
      <c r="I50" s="86">
        <v>6430</v>
      </c>
      <c r="J50" s="87">
        <v>6291</v>
      </c>
      <c r="K50" s="87">
        <v>6416</v>
      </c>
      <c r="L50" s="87">
        <v>5114</v>
      </c>
      <c r="M50" s="88">
        <v>7514</v>
      </c>
    </row>
    <row r="51" spans="2:13" ht="27.75" customHeight="1">
      <c r="B51" s="1174"/>
      <c r="C51" s="1175"/>
      <c r="D51" s="85"/>
      <c r="E51" s="1178" t="s">
        <v>35</v>
      </c>
      <c r="F51" s="1178"/>
      <c r="G51" s="1178"/>
      <c r="H51" s="1179"/>
      <c r="I51" s="86">
        <v>6846</v>
      </c>
      <c r="J51" s="87">
        <v>6185</v>
      </c>
      <c r="K51" s="87">
        <v>6157</v>
      </c>
      <c r="L51" s="87">
        <v>6121</v>
      </c>
      <c r="M51" s="88">
        <v>6252</v>
      </c>
    </row>
    <row r="52" spans="2:13" ht="27.75" customHeight="1">
      <c r="B52" s="1176"/>
      <c r="C52" s="1177"/>
      <c r="D52" s="85"/>
      <c r="E52" s="1178" t="s">
        <v>36</v>
      </c>
      <c r="F52" s="1178"/>
      <c r="G52" s="1178"/>
      <c r="H52" s="1179"/>
      <c r="I52" s="86">
        <v>28564</v>
      </c>
      <c r="J52" s="87">
        <v>28726</v>
      </c>
      <c r="K52" s="87">
        <v>29270</v>
      </c>
      <c r="L52" s="87">
        <v>29478</v>
      </c>
      <c r="M52" s="88">
        <v>28901</v>
      </c>
    </row>
    <row r="53" spans="2:13" ht="27.75" customHeight="1" thickBot="1">
      <c r="B53" s="1180" t="s">
        <v>20</v>
      </c>
      <c r="C53" s="1181"/>
      <c r="D53" s="92"/>
      <c r="E53" s="1182" t="s">
        <v>37</v>
      </c>
      <c r="F53" s="1182"/>
      <c r="G53" s="1182"/>
      <c r="H53" s="1183"/>
      <c r="I53" s="93">
        <v>9917</v>
      </c>
      <c r="J53" s="94">
        <v>8054</v>
      </c>
      <c r="K53" s="94">
        <v>5484</v>
      </c>
      <c r="L53" s="94">
        <v>6087</v>
      </c>
      <c r="M53" s="95">
        <v>4262</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548</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548</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1200" t="s">
        <v>550</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551</v>
      </c>
    </row>
    <row r="50" spans="1:17">
      <c r="B50" s="250"/>
      <c r="C50" s="246"/>
      <c r="D50" s="246"/>
      <c r="E50" s="246"/>
      <c r="F50" s="246"/>
      <c r="G50" s="1212"/>
      <c r="H50" s="1213"/>
      <c r="I50" s="1213"/>
      <c r="J50" s="1214"/>
      <c r="K50" s="1215" t="s">
        <v>518</v>
      </c>
      <c r="L50" s="1215" t="s">
        <v>519</v>
      </c>
      <c r="M50" s="1215" t="s">
        <v>520</v>
      </c>
      <c r="N50" s="1215" t="s">
        <v>521</v>
      </c>
      <c r="O50" s="1215" t="s">
        <v>522</v>
      </c>
    </row>
    <row r="51" spans="1:17">
      <c r="B51" s="250"/>
      <c r="C51" s="246"/>
      <c r="D51" s="246"/>
      <c r="E51" s="246"/>
      <c r="F51" s="246"/>
      <c r="G51" s="1216" t="s">
        <v>552</v>
      </c>
      <c r="H51" s="1217"/>
      <c r="I51" s="1218" t="s">
        <v>553</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554</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555</v>
      </c>
      <c r="H55" s="1231"/>
      <c r="I55" s="1225" t="s">
        <v>553</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554</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1200" t="s">
        <v>550</v>
      </c>
      <c r="I64" s="1201"/>
      <c r="J64" s="1201"/>
      <c r="K64" s="1201"/>
      <c r="L64" s="246"/>
      <c r="M64" s="246"/>
      <c r="N64" s="246"/>
      <c r="O64" s="246"/>
    </row>
    <row r="65" spans="2:30">
      <c r="B65" s="250"/>
      <c r="C65" s="246"/>
      <c r="D65" s="246"/>
      <c r="E65" s="246"/>
      <c r="F65" s="246"/>
      <c r="G65" s="1202" t="s">
        <v>557</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558</v>
      </c>
      <c r="I71" s="1249"/>
      <c r="J71" s="1245"/>
      <c r="K71" s="1245"/>
      <c r="L71" s="1246"/>
      <c r="M71" s="1245"/>
      <c r="N71" s="1246"/>
      <c r="O71" s="1247"/>
    </row>
    <row r="72" spans="2:30">
      <c r="B72" s="250"/>
      <c r="C72" s="246"/>
      <c r="D72" s="246"/>
      <c r="E72" s="246"/>
      <c r="F72" s="246"/>
      <c r="G72" s="1212"/>
      <c r="H72" s="1213"/>
      <c r="I72" s="1213"/>
      <c r="J72" s="1214"/>
      <c r="K72" s="1215" t="s">
        <v>518</v>
      </c>
      <c r="L72" s="1215" t="s">
        <v>519</v>
      </c>
      <c r="M72" s="1215" t="s">
        <v>520</v>
      </c>
      <c r="N72" s="1215" t="s">
        <v>521</v>
      </c>
      <c r="O72" s="1215" t="s">
        <v>522</v>
      </c>
    </row>
    <row r="73" spans="2:30">
      <c r="B73" s="250"/>
      <c r="C73" s="246"/>
      <c r="D73" s="246"/>
      <c r="E73" s="246"/>
      <c r="F73" s="246"/>
      <c r="G73" s="1216" t="s">
        <v>552</v>
      </c>
      <c r="H73" s="1217"/>
      <c r="I73" s="1218" t="s">
        <v>553</v>
      </c>
      <c r="J73" s="1218"/>
      <c r="K73" s="1250">
        <v>42.7</v>
      </c>
      <c r="L73" s="1250">
        <v>34</v>
      </c>
      <c r="M73" s="1223">
        <v>23.6</v>
      </c>
      <c r="N73" s="1223">
        <v>25.5</v>
      </c>
      <c r="O73" s="1223">
        <v>18</v>
      </c>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559</v>
      </c>
      <c r="J75" s="1225"/>
      <c r="K75" s="1251">
        <v>10.1</v>
      </c>
      <c r="L75" s="1251">
        <v>8.6999999999999993</v>
      </c>
      <c r="M75" s="1251">
        <v>7</v>
      </c>
      <c r="N75" s="1251">
        <v>5.3</v>
      </c>
      <c r="O75" s="1251">
        <v>4.0999999999999996</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555</v>
      </c>
      <c r="H77" s="1231"/>
      <c r="I77" s="1225" t="s">
        <v>553</v>
      </c>
      <c r="J77" s="1225"/>
      <c r="K77" s="1250">
        <v>55.4</v>
      </c>
      <c r="L77" s="1250">
        <v>42.2</v>
      </c>
      <c r="M77" s="1223">
        <v>33.299999999999997</v>
      </c>
      <c r="N77" s="1223">
        <v>15.8</v>
      </c>
      <c r="O77" s="1223">
        <v>6.5</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559</v>
      </c>
      <c r="J79" s="1235"/>
      <c r="K79" s="1253">
        <v>10.9</v>
      </c>
      <c r="L79" s="1253">
        <v>10.199999999999999</v>
      </c>
      <c r="M79" s="1253">
        <v>9.3000000000000007</v>
      </c>
      <c r="N79" s="1253">
        <v>6.2</v>
      </c>
      <c r="O79" s="1253">
        <v>5.9</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517</v>
      </c>
      <c r="G2" s="113"/>
      <c r="H2" s="114"/>
    </row>
    <row r="3" spans="1:8">
      <c r="A3" s="110" t="s">
        <v>510</v>
      </c>
      <c r="B3" s="115"/>
      <c r="C3" s="116"/>
      <c r="D3" s="117">
        <v>30992</v>
      </c>
      <c r="E3" s="118"/>
      <c r="F3" s="119">
        <v>57996</v>
      </c>
      <c r="G3" s="120"/>
      <c r="H3" s="121"/>
    </row>
    <row r="4" spans="1:8">
      <c r="A4" s="122"/>
      <c r="B4" s="123"/>
      <c r="C4" s="124"/>
      <c r="D4" s="125">
        <v>18655</v>
      </c>
      <c r="E4" s="126"/>
      <c r="F4" s="127">
        <v>32288</v>
      </c>
      <c r="G4" s="128"/>
      <c r="H4" s="129"/>
    </row>
    <row r="5" spans="1:8">
      <c r="A5" s="110" t="s">
        <v>512</v>
      </c>
      <c r="B5" s="115"/>
      <c r="C5" s="116"/>
      <c r="D5" s="117">
        <v>42233</v>
      </c>
      <c r="E5" s="118"/>
      <c r="F5" s="119">
        <v>64620</v>
      </c>
      <c r="G5" s="120"/>
      <c r="H5" s="121"/>
    </row>
    <row r="6" spans="1:8">
      <c r="A6" s="122"/>
      <c r="B6" s="123"/>
      <c r="C6" s="124"/>
      <c r="D6" s="125">
        <v>26582</v>
      </c>
      <c r="E6" s="126"/>
      <c r="F6" s="127">
        <v>37260</v>
      </c>
      <c r="G6" s="128"/>
      <c r="H6" s="129"/>
    </row>
    <row r="7" spans="1:8">
      <c r="A7" s="110" t="s">
        <v>513</v>
      </c>
      <c r="B7" s="115"/>
      <c r="C7" s="116"/>
      <c r="D7" s="117">
        <v>42871</v>
      </c>
      <c r="E7" s="118"/>
      <c r="F7" s="119">
        <v>64287</v>
      </c>
      <c r="G7" s="120"/>
      <c r="H7" s="121"/>
    </row>
    <row r="8" spans="1:8">
      <c r="A8" s="122"/>
      <c r="B8" s="123"/>
      <c r="C8" s="124"/>
      <c r="D8" s="125">
        <v>27748</v>
      </c>
      <c r="E8" s="126"/>
      <c r="F8" s="127">
        <v>41052</v>
      </c>
      <c r="G8" s="128"/>
      <c r="H8" s="129"/>
    </row>
    <row r="9" spans="1:8">
      <c r="A9" s="110" t="s">
        <v>514</v>
      </c>
      <c r="B9" s="115"/>
      <c r="C9" s="116"/>
      <c r="D9" s="117">
        <v>53552</v>
      </c>
      <c r="E9" s="118"/>
      <c r="F9" s="119">
        <v>46440</v>
      </c>
      <c r="G9" s="120"/>
      <c r="H9" s="121"/>
    </row>
    <row r="10" spans="1:8">
      <c r="A10" s="122"/>
      <c r="B10" s="123"/>
      <c r="C10" s="124"/>
      <c r="D10" s="125">
        <v>32184</v>
      </c>
      <c r="E10" s="126"/>
      <c r="F10" s="127">
        <v>27658</v>
      </c>
      <c r="G10" s="128"/>
      <c r="H10" s="129"/>
    </row>
    <row r="11" spans="1:8">
      <c r="A11" s="110" t="s">
        <v>515</v>
      </c>
      <c r="B11" s="115"/>
      <c r="C11" s="116"/>
      <c r="D11" s="117">
        <v>48971</v>
      </c>
      <c r="E11" s="118"/>
      <c r="F11" s="119">
        <v>63257</v>
      </c>
      <c r="G11" s="120"/>
      <c r="H11" s="121"/>
    </row>
    <row r="12" spans="1:8">
      <c r="A12" s="122"/>
      <c r="B12" s="123"/>
      <c r="C12" s="130"/>
      <c r="D12" s="125">
        <v>31457</v>
      </c>
      <c r="E12" s="126"/>
      <c r="F12" s="127">
        <v>27259</v>
      </c>
      <c r="G12" s="128"/>
      <c r="H12" s="129"/>
    </row>
    <row r="13" spans="1:8">
      <c r="A13" s="110"/>
      <c r="B13" s="115"/>
      <c r="C13" s="131"/>
      <c r="D13" s="132">
        <v>43724</v>
      </c>
      <c r="E13" s="133"/>
      <c r="F13" s="134">
        <v>59320</v>
      </c>
      <c r="G13" s="135"/>
      <c r="H13" s="121"/>
    </row>
    <row r="14" spans="1:8">
      <c r="A14" s="122"/>
      <c r="B14" s="123"/>
      <c r="C14" s="124"/>
      <c r="D14" s="125">
        <v>27325</v>
      </c>
      <c r="E14" s="126"/>
      <c r="F14" s="127">
        <v>33103</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7.44</v>
      </c>
      <c r="C19" s="136">
        <f>ROUND(VALUE(SUBSTITUTE(実質収支比率等に係る経年分析!G$48,"▲","-")),2)</f>
        <v>6.66</v>
      </c>
      <c r="D19" s="136">
        <f>ROUND(VALUE(SUBSTITUTE(実質収支比率等に係る経年分析!H$48,"▲","-")),2)</f>
        <v>6.12</v>
      </c>
      <c r="E19" s="136">
        <f>ROUND(VALUE(SUBSTITUTE(実質収支比率等に係る経年分析!I$48,"▲","-")),2)</f>
        <v>9.16</v>
      </c>
      <c r="F19" s="136">
        <f>ROUND(VALUE(SUBSTITUTE(実質収支比率等に係る経年分析!J$48,"▲","-")),2)</f>
        <v>5.07</v>
      </c>
    </row>
    <row r="20" spans="1:11">
      <c r="A20" s="136" t="s">
        <v>42</v>
      </c>
      <c r="B20" s="136">
        <f>ROUND(VALUE(SUBSTITUTE(実質収支比率等に係る経年分析!F$47,"▲","-")),2)</f>
        <v>13.26</v>
      </c>
      <c r="C20" s="136">
        <f>ROUND(VALUE(SUBSTITUTE(実質収支比率等に係る経年分析!G$47,"▲","-")),2)</f>
        <v>11.84</v>
      </c>
      <c r="D20" s="136">
        <f>ROUND(VALUE(SUBSTITUTE(実質収支比率等に係る経年分析!H$47,"▲","-")),2)</f>
        <v>14.35</v>
      </c>
      <c r="E20" s="136">
        <f>ROUND(VALUE(SUBSTITUTE(実質収支比率等に係る経年分析!I$47,"▲","-")),2)</f>
        <v>11.33</v>
      </c>
      <c r="F20" s="136">
        <f>ROUND(VALUE(SUBSTITUTE(実質収支比率等に係る経年分析!J$47,"▲","-")),2)</f>
        <v>15.03</v>
      </c>
    </row>
    <row r="21" spans="1:11">
      <c r="A21" s="136" t="s">
        <v>43</v>
      </c>
      <c r="B21" s="136">
        <f>IF(ISNUMBER(VALUE(SUBSTITUTE(実質収支比率等に係る経年分析!F$49,"▲","-"))),ROUND(VALUE(SUBSTITUTE(実質収支比率等に係る経年分析!F$49,"▲","-")),2),NA())</f>
        <v>1.32</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1.67</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-0.55000000000000004</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c r="A31" s="137" t="str">
        <f>IF(連結実質赤字比率に係る赤字・黒字の構成分析!C$39="",NA(),連結実質赤字比率に係る赤字・黒字の構成分析!C$39)</f>
        <v>市立学校給食センター特別会計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1.31</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4.82</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16.350000000000001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10.210000000000001</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3175</v>
      </c>
      <c r="E42" s="138"/>
      <c r="F42" s="138"/>
      <c r="G42" s="138">
        <f>'実質公債費比率（分子）の構造'!L$52</f>
        <v>3242</v>
      </c>
      <c r="H42" s="138"/>
      <c r="I42" s="138"/>
      <c r="J42" s="138">
        <f>'実質公債費比率（分子）の構造'!M$52</f>
        <v>3378</v>
      </c>
      <c r="K42" s="138"/>
      <c r="L42" s="138"/>
      <c r="M42" s="138">
        <f>'実質公債費比率（分子）の構造'!N$52</f>
        <v>3138</v>
      </c>
      <c r="N42" s="138"/>
      <c r="O42" s="138"/>
      <c r="P42" s="138">
        <f>'実質公債費比率（分子）の構造'!O$52</f>
        <v>3132</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315</v>
      </c>
      <c r="C44" s="138"/>
      <c r="D44" s="138"/>
      <c r="E44" s="138">
        <f>'実質公債費比率（分子）の構造'!L$50</f>
        <v>284</v>
      </c>
      <c r="F44" s="138"/>
      <c r="G44" s="138"/>
      <c r="H44" s="138">
        <f>'実質公債費比率（分子）の構造'!M$50</f>
        <v>254</v>
      </c>
      <c r="I44" s="138"/>
      <c r="J44" s="138"/>
      <c r="K44" s="138">
        <f>'実質公債費比率（分子）の構造'!N$50</f>
        <v>226</v>
      </c>
      <c r="L44" s="138"/>
      <c r="M44" s="138"/>
      <c r="N44" s="138">
        <f>'実質公債費比率（分子）の構造'!O$50</f>
        <v>204</v>
      </c>
      <c r="O44" s="138"/>
      <c r="P44" s="138"/>
    </row>
    <row r="45" spans="1:16">
      <c r="A45" s="138" t="s">
        <v>53</v>
      </c>
      <c r="B45" s="138">
        <f>'実質公債費比率（分子）の構造'!K$49</f>
        <v>10</v>
      </c>
      <c r="C45" s="138"/>
      <c r="D45" s="138"/>
      <c r="E45" s="138">
        <f>'実質公債費比率（分子）の構造'!L$49</f>
        <v>7</v>
      </c>
      <c r="F45" s="138"/>
      <c r="G45" s="138"/>
      <c r="H45" s="138">
        <f>'実質公債費比率（分子）の構造'!M$49</f>
        <v>8</v>
      </c>
      <c r="I45" s="138"/>
      <c r="J45" s="138"/>
      <c r="K45" s="138">
        <f>'実質公債費比率（分子）の構造'!N$49</f>
        <v>7</v>
      </c>
      <c r="L45" s="138"/>
      <c r="M45" s="138"/>
      <c r="N45" s="138">
        <f>'実質公債費比率（分子）の構造'!O$49</f>
        <v>7</v>
      </c>
      <c r="O45" s="138"/>
      <c r="P45" s="138"/>
    </row>
    <row r="46" spans="1:16">
      <c r="A46" s="138" t="s">
        <v>54</v>
      </c>
      <c r="B46" s="138">
        <f>'実質公債費比率（分子）の構造'!K$48</f>
        <v>821</v>
      </c>
      <c r="C46" s="138"/>
      <c r="D46" s="138"/>
      <c r="E46" s="138">
        <f>'実質公債費比率（分子）の構造'!L$48</f>
        <v>777</v>
      </c>
      <c r="F46" s="138"/>
      <c r="G46" s="138"/>
      <c r="H46" s="138">
        <f>'実質公債費比率（分子）の構造'!M$48</f>
        <v>799</v>
      </c>
      <c r="I46" s="138"/>
      <c r="J46" s="138"/>
      <c r="K46" s="138">
        <f>'実質公債費比率（分子）の構造'!N$48</f>
        <v>778</v>
      </c>
      <c r="L46" s="138"/>
      <c r="M46" s="138"/>
      <c r="N46" s="138">
        <f>'実質公債費比率（分子）の構造'!O$48</f>
        <v>786</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4063</v>
      </c>
      <c r="C49" s="138"/>
      <c r="D49" s="138"/>
      <c r="E49" s="138">
        <f>'実質公債費比率（分子）の構造'!L$45</f>
        <v>3837</v>
      </c>
      <c r="F49" s="138"/>
      <c r="G49" s="138"/>
      <c r="H49" s="138">
        <f>'実質公債費比率（分子）の構造'!M$45</f>
        <v>3537</v>
      </c>
      <c r="I49" s="138"/>
      <c r="J49" s="138"/>
      <c r="K49" s="138">
        <f>'実質公債費比率（分子）の構造'!N$45</f>
        <v>3039</v>
      </c>
      <c r="L49" s="138"/>
      <c r="M49" s="138"/>
      <c r="N49" s="138">
        <f>'実質公債費比率（分子）の構造'!O$45</f>
        <v>2916</v>
      </c>
      <c r="O49" s="138"/>
      <c r="P49" s="138"/>
    </row>
    <row r="50" spans="1:16">
      <c r="A50" s="138" t="s">
        <v>58</v>
      </c>
      <c r="B50" s="138" t="e">
        <f>NA()</f>
        <v>#N/A</v>
      </c>
      <c r="C50" s="138">
        <f>IF(ISNUMBER('実質公債費比率（分子）の構造'!K$53),'実質公債費比率（分子）の構造'!K$53,NA())</f>
        <v>2034</v>
      </c>
      <c r="D50" s="138" t="e">
        <f>NA()</f>
        <v>#N/A</v>
      </c>
      <c r="E50" s="138" t="e">
        <f>NA()</f>
        <v>#N/A</v>
      </c>
      <c r="F50" s="138">
        <f>IF(ISNUMBER('実質公債費比率（分子）の構造'!L$53),'実質公債費比率（分子）の構造'!L$53,NA())</f>
        <v>1663</v>
      </c>
      <c r="G50" s="138" t="e">
        <f>NA()</f>
        <v>#N/A</v>
      </c>
      <c r="H50" s="138" t="e">
        <f>NA()</f>
        <v>#N/A</v>
      </c>
      <c r="I50" s="138">
        <f>IF(ISNUMBER('実質公債費比率（分子）の構造'!M$53),'実質公債費比率（分子）の構造'!M$53,NA())</f>
        <v>1220</v>
      </c>
      <c r="J50" s="138" t="e">
        <f>NA()</f>
        <v>#N/A</v>
      </c>
      <c r="K50" s="138" t="e">
        <f>NA()</f>
        <v>#N/A</v>
      </c>
      <c r="L50" s="138">
        <f>IF(ISNUMBER('実質公債費比率（分子）の構造'!N$53),'実質公債費比率（分子）の構造'!N$53,NA())</f>
        <v>912</v>
      </c>
      <c r="M50" s="138" t="e">
        <f>NA()</f>
        <v>#N/A</v>
      </c>
      <c r="N50" s="138" t="e">
        <f>NA()</f>
        <v>#N/A</v>
      </c>
      <c r="O50" s="138">
        <f>IF(ISNUMBER('実質公債費比率（分子）の構造'!O$53),'実質公債費比率（分子）の構造'!O$53,NA())</f>
        <v>781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28564</v>
      </c>
      <c r="E56" s="137"/>
      <c r="F56" s="137"/>
      <c r="G56" s="137">
        <f>'将来負担比率（分子）の構造'!J$52</f>
        <v>28726</v>
      </c>
      <c r="H56" s="137"/>
      <c r="I56" s="137"/>
      <c r="J56" s="137">
        <f>'将来負担比率（分子）の構造'!K$52</f>
        <v>29270</v>
      </c>
      <c r="K56" s="137"/>
      <c r="L56" s="137"/>
      <c r="M56" s="137">
        <f>'将来負担比率（分子）の構造'!L$52</f>
        <v>29478</v>
      </c>
      <c r="N56" s="137"/>
      <c r="O56" s="137"/>
      <c r="P56" s="137">
        <f>'将来負担比率（分子）の構造'!M$52</f>
        <v>28901</v>
      </c>
    </row>
    <row r="57" spans="1:16">
      <c r="A57" s="137" t="s">
        <v>35</v>
      </c>
      <c r="B57" s="137"/>
      <c r="C57" s="137"/>
      <c r="D57" s="137">
        <f>'将来負担比率（分子）の構造'!I$51</f>
        <v>6846</v>
      </c>
      <c r="E57" s="137"/>
      <c r="F57" s="137"/>
      <c r="G57" s="137">
        <f>'将来負担比率（分子）の構造'!J$51</f>
        <v>6185</v>
      </c>
      <c r="H57" s="137"/>
      <c r="I57" s="137"/>
      <c r="J57" s="137">
        <f>'将来負担比率（分子）の構造'!K$51</f>
        <v>6157</v>
      </c>
      <c r="K57" s="137"/>
      <c r="L57" s="137"/>
      <c r="M57" s="137">
        <f>'将来負担比率（分子）の構造'!L$51</f>
        <v>6121</v>
      </c>
      <c r="N57" s="137"/>
      <c r="O57" s="137"/>
      <c r="P57" s="137">
        <f>'将来負担比率（分子）の構造'!M$51</f>
        <v>6252</v>
      </c>
    </row>
    <row r="58" spans="1:16">
      <c r="A58" s="137" t="s">
        <v>34</v>
      </c>
      <c r="B58" s="137"/>
      <c r="C58" s="137"/>
      <c r="D58" s="137">
        <f>'将来負担比率（分子）の構造'!I$50</f>
        <v>6430</v>
      </c>
      <c r="E58" s="137"/>
      <c r="F58" s="137"/>
      <c r="G58" s="137">
        <f>'将来負担比率（分子）の構造'!J$50</f>
        <v>6291</v>
      </c>
      <c r="H58" s="137"/>
      <c r="I58" s="137"/>
      <c r="J58" s="137">
        <f>'将来負担比率（分子）の構造'!K$50</f>
        <v>6416</v>
      </c>
      <c r="K58" s="137"/>
      <c r="L58" s="137"/>
      <c r="M58" s="137">
        <f>'将来負担比率（分子）の構造'!L$50</f>
        <v>5114</v>
      </c>
      <c r="N58" s="137"/>
      <c r="O58" s="137"/>
      <c r="P58" s="137">
        <f>'将来負担比率（分子）の構造'!M$50</f>
        <v>7514</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905</v>
      </c>
      <c r="C61" s="137"/>
      <c r="D61" s="137"/>
      <c r="E61" s="137">
        <f>'将来負担比率（分子）の構造'!J$46</f>
        <v>932</v>
      </c>
      <c r="F61" s="137"/>
      <c r="G61" s="137"/>
      <c r="H61" s="137">
        <f>'将来負担比率（分子）の構造'!K$46</f>
        <v>437</v>
      </c>
      <c r="I61" s="137"/>
      <c r="J61" s="137"/>
      <c r="K61" s="137">
        <f>'将来負担比率（分子）の構造'!L$46</f>
        <v>162</v>
      </c>
      <c r="L61" s="137"/>
      <c r="M61" s="137"/>
      <c r="N61" s="137">
        <f>'将来負担比率（分子）の構造'!M$46</f>
        <v>24</v>
      </c>
      <c r="O61" s="137"/>
      <c r="P61" s="137"/>
    </row>
    <row r="62" spans="1:16">
      <c r="A62" s="137" t="s">
        <v>28</v>
      </c>
      <c r="B62" s="137">
        <f>'将来負担比率（分子）の構造'!I$45</f>
        <v>9321</v>
      </c>
      <c r="C62" s="137"/>
      <c r="D62" s="137"/>
      <c r="E62" s="137">
        <f>'将来負担比率（分子）の構造'!J$45</f>
        <v>8757</v>
      </c>
      <c r="F62" s="137"/>
      <c r="G62" s="137"/>
      <c r="H62" s="137">
        <f>'将来負担比率（分子）の構造'!K$45</f>
        <v>8087</v>
      </c>
      <c r="I62" s="137"/>
      <c r="J62" s="137"/>
      <c r="K62" s="137">
        <f>'将来負担比率（分子）の構造'!L$45</f>
        <v>7274</v>
      </c>
      <c r="L62" s="137"/>
      <c r="M62" s="137"/>
      <c r="N62" s="137">
        <f>'将来負担比率（分子）の構造'!M$45</f>
        <v>7245</v>
      </c>
      <c r="O62" s="137"/>
      <c r="P62" s="137"/>
    </row>
    <row r="63" spans="1:16">
      <c r="A63" s="137" t="s">
        <v>27</v>
      </c>
      <c r="B63" s="137">
        <f>'将来負担比率（分子）の構造'!I$44</f>
        <v>75</v>
      </c>
      <c r="C63" s="137"/>
      <c r="D63" s="137"/>
      <c r="E63" s="137">
        <f>'将来負担比率（分子）の構造'!J$44</f>
        <v>70</v>
      </c>
      <c r="F63" s="137"/>
      <c r="G63" s="137"/>
      <c r="H63" s="137">
        <f>'将来負担比率（分子）の構造'!K$44</f>
        <v>68</v>
      </c>
      <c r="I63" s="137"/>
      <c r="J63" s="137"/>
      <c r="K63" s="137">
        <f>'将来負担比率（分子）の構造'!L$44</f>
        <v>62</v>
      </c>
      <c r="L63" s="137"/>
      <c r="M63" s="137"/>
      <c r="N63" s="137">
        <f>'将来負担比率（分子）の構造'!M$44</f>
        <v>54</v>
      </c>
      <c r="O63" s="137"/>
      <c r="P63" s="137"/>
    </row>
    <row r="64" spans="1:16">
      <c r="A64" s="137" t="s">
        <v>26</v>
      </c>
      <c r="B64" s="137">
        <f>'将来負担比率（分子）の構造'!I$43</f>
        <v>7960</v>
      </c>
      <c r="C64" s="137"/>
      <c r="D64" s="137"/>
      <c r="E64" s="137">
        <f>'将来負担比率（分子）の構造'!J$43</f>
        <v>7565</v>
      </c>
      <c r="F64" s="137"/>
      <c r="G64" s="137"/>
      <c r="H64" s="137">
        <f>'将来負担比率（分子）の構造'!K$43</f>
        <v>7372</v>
      </c>
      <c r="I64" s="137"/>
      <c r="J64" s="137"/>
      <c r="K64" s="137">
        <f>'将来負担比率（分子）の構造'!L$43</f>
        <v>7110</v>
      </c>
      <c r="L64" s="137"/>
      <c r="M64" s="137"/>
      <c r="N64" s="137">
        <f>'将来負担比率（分子）の構造'!M$43</f>
        <v>6863</v>
      </c>
      <c r="O64" s="137"/>
      <c r="P64" s="137"/>
    </row>
    <row r="65" spans="1:16">
      <c r="A65" s="137" t="s">
        <v>25</v>
      </c>
      <c r="B65" s="137">
        <f>'将来負担比率（分子）の構造'!I$42</f>
        <v>2498</v>
      </c>
      <c r="C65" s="137"/>
      <c r="D65" s="137"/>
      <c r="E65" s="137">
        <f>'将来負担比率（分子）の構造'!J$42</f>
        <v>1339</v>
      </c>
      <c r="F65" s="137"/>
      <c r="G65" s="137"/>
      <c r="H65" s="137">
        <f>'将来負担比率（分子）の構造'!K$42</f>
        <v>1124</v>
      </c>
      <c r="I65" s="137"/>
      <c r="J65" s="137"/>
      <c r="K65" s="137">
        <f>'将来負担比率（分子）の構造'!L$42</f>
        <v>1127</v>
      </c>
      <c r="L65" s="137"/>
      <c r="M65" s="137"/>
      <c r="N65" s="137">
        <f>'将来負担比率（分子）の構造'!M$42</f>
        <v>1029</v>
      </c>
      <c r="O65" s="137"/>
      <c r="P65" s="137"/>
    </row>
    <row r="66" spans="1:16">
      <c r="A66" s="137" t="s">
        <v>24</v>
      </c>
      <c r="B66" s="137">
        <f>'将来負担比率（分子）の構造'!I$41</f>
        <v>30998</v>
      </c>
      <c r="C66" s="137"/>
      <c r="D66" s="137"/>
      <c r="E66" s="137">
        <f>'将来負担比率（分子）の構造'!J$41</f>
        <v>30594</v>
      </c>
      <c r="F66" s="137"/>
      <c r="G66" s="137"/>
      <c r="H66" s="137">
        <f>'将来負担比率（分子）の構造'!K$41</f>
        <v>30239</v>
      </c>
      <c r="I66" s="137"/>
      <c r="J66" s="137"/>
      <c r="K66" s="137">
        <f>'将来負担比率（分子）の構造'!L$41</f>
        <v>31066</v>
      </c>
      <c r="L66" s="137"/>
      <c r="M66" s="137"/>
      <c r="N66" s="137">
        <f>'将来負担比率（分子）の構造'!M$41</f>
        <v>31715</v>
      </c>
      <c r="O66" s="137"/>
      <c r="P66" s="137"/>
    </row>
    <row r="67" spans="1:16">
      <c r="A67" s="137" t="s">
        <v>62</v>
      </c>
      <c r="B67" s="137" t="e">
        <f>NA()</f>
        <v>#N/A</v>
      </c>
      <c r="C67" s="137">
        <f>IF(ISNUMBER('将来負担比率（分子）の構造'!I$53), IF('将来負担比率（分子）の構造'!I$53 &lt; 0, 0, '将来負担比率（分子）の構造'!I$53), NA())</f>
        <v>9917</v>
      </c>
      <c r="D67" s="137" t="e">
        <f>NA()</f>
        <v>#N/A</v>
      </c>
      <c r="E67" s="137" t="e">
        <f>NA()</f>
        <v>#N/A</v>
      </c>
      <c r="F67" s="137">
        <f>IF(ISNUMBER('将来負担比率（分子）の構造'!J$53), IF('将来負担比率（分子）の構造'!J$53 &lt; 0, 0, '将来負担比率（分子）の構造'!J$53), NA())</f>
        <v>8054</v>
      </c>
      <c r="G67" s="137" t="e">
        <f>NA()</f>
        <v>#N/A</v>
      </c>
      <c r="H67" s="137" t="e">
        <f>NA()</f>
        <v>#N/A</v>
      </c>
      <c r="I67" s="137">
        <f>IF(ISNUMBER('将来負担比率（分子）の構造'!K$53), IF('将来負担比率（分子）の構造'!K$53 &lt; 0, 0, '将来負担比率（分子）の構造'!K$53), NA())</f>
        <v>5484</v>
      </c>
      <c r="J67" s="137" t="e">
        <f>NA()</f>
        <v>#N/A</v>
      </c>
      <c r="K67" s="137" t="e">
        <f>NA()</f>
        <v>#N/A</v>
      </c>
      <c r="L67" s="137">
        <f>IF(ISNUMBER('将来負担比率（分子）の構造'!L$53), IF('将来負担比率（分子）の構造'!L$53 &lt; 0, 0, '将来負担比率（分子）の構造'!L$53), NA())</f>
        <v>6087</v>
      </c>
      <c r="M67" s="137" t="e">
        <f>NA()</f>
        <v>#N/A</v>
      </c>
      <c r="N67" s="137" t="e">
        <f>NA()</f>
        <v>#N/A</v>
      </c>
      <c r="O67" s="137">
        <f>IF(ISNUMBER('将来負担比率（分子）の構造'!M$53), IF('将来負担比率（分子）の構造'!M$53 &lt; 0, 0, '将来負担比率（分子）の構造'!M$53), NA())</f>
        <v>4262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207</v>
      </c>
      <c r="C5" s="676"/>
      <c r="D5" s="676"/>
      <c r="E5" s="676"/>
      <c r="F5" s="676"/>
      <c r="G5" s="676"/>
      <c r="H5" s="676"/>
      <c r="I5" s="676"/>
      <c r="J5" s="676"/>
      <c r="K5" s="676"/>
      <c r="L5" s="676"/>
      <c r="M5" s="676"/>
      <c r="N5" s="676"/>
      <c r="O5" s="676"/>
      <c r="P5" s="676"/>
      <c r="Q5" s="677"/>
      <c r="R5" s="640">
        <v>20852205</v>
      </c>
      <c r="S5" s="641"/>
      <c r="T5" s="641"/>
      <c r="U5" s="641"/>
      <c r="V5" s="641"/>
      <c r="W5" s="641"/>
      <c r="X5" s="641"/>
      <c r="Y5" s="688"/>
      <c r="Z5" s="701">
        <v>45.6</v>
      </c>
      <c r="AA5" s="701"/>
      <c r="AB5" s="701"/>
      <c r="AC5" s="701"/>
      <c r="AD5" s="702">
        <v>19443366</v>
      </c>
      <c r="AE5" s="702"/>
      <c r="AF5" s="702"/>
      <c r="AG5" s="702"/>
      <c r="AH5" s="702"/>
      <c r="AI5" s="702"/>
      <c r="AJ5" s="702"/>
      <c r="AK5" s="702"/>
      <c r="AL5" s="689">
        <v>78.900000000000006</v>
      </c>
      <c r="AM5" s="658"/>
      <c r="AN5" s="658"/>
      <c r="AO5" s="690"/>
      <c r="AP5" s="675" t="s">
        <v>208</v>
      </c>
      <c r="AQ5" s="676"/>
      <c r="AR5" s="676"/>
      <c r="AS5" s="676"/>
      <c r="AT5" s="676"/>
      <c r="AU5" s="676"/>
      <c r="AV5" s="676"/>
      <c r="AW5" s="676"/>
      <c r="AX5" s="676"/>
      <c r="AY5" s="676"/>
      <c r="AZ5" s="676"/>
      <c r="BA5" s="676"/>
      <c r="BB5" s="676"/>
      <c r="BC5" s="676"/>
      <c r="BD5" s="676"/>
      <c r="BE5" s="676"/>
      <c r="BF5" s="677"/>
      <c r="BG5" s="590">
        <v>19629260</v>
      </c>
      <c r="BH5" s="591"/>
      <c r="BI5" s="591"/>
      <c r="BJ5" s="591"/>
      <c r="BK5" s="591"/>
      <c r="BL5" s="591"/>
      <c r="BM5" s="591"/>
      <c r="BN5" s="592"/>
      <c r="BO5" s="643">
        <v>94.1</v>
      </c>
      <c r="BP5" s="643"/>
      <c r="BQ5" s="643"/>
      <c r="BR5" s="643"/>
      <c r="BS5" s="644">
        <v>203195</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388127</v>
      </c>
      <c r="S6" s="591"/>
      <c r="T6" s="591"/>
      <c r="U6" s="591"/>
      <c r="V6" s="591"/>
      <c r="W6" s="591"/>
      <c r="X6" s="591"/>
      <c r="Y6" s="592"/>
      <c r="Z6" s="643">
        <v>0.8</v>
      </c>
      <c r="AA6" s="643"/>
      <c r="AB6" s="643"/>
      <c r="AC6" s="643"/>
      <c r="AD6" s="644">
        <v>388127</v>
      </c>
      <c r="AE6" s="644"/>
      <c r="AF6" s="644"/>
      <c r="AG6" s="644"/>
      <c r="AH6" s="644"/>
      <c r="AI6" s="644"/>
      <c r="AJ6" s="644"/>
      <c r="AK6" s="644"/>
      <c r="AL6" s="613">
        <v>1.6</v>
      </c>
      <c r="AM6" s="645"/>
      <c r="AN6" s="645"/>
      <c r="AO6" s="646"/>
      <c r="AP6" s="587" t="s">
        <v>213</v>
      </c>
      <c r="AQ6" s="588"/>
      <c r="AR6" s="588"/>
      <c r="AS6" s="588"/>
      <c r="AT6" s="588"/>
      <c r="AU6" s="588"/>
      <c r="AV6" s="588"/>
      <c r="AW6" s="588"/>
      <c r="AX6" s="588"/>
      <c r="AY6" s="588"/>
      <c r="AZ6" s="588"/>
      <c r="BA6" s="588"/>
      <c r="BB6" s="588"/>
      <c r="BC6" s="588"/>
      <c r="BD6" s="588"/>
      <c r="BE6" s="588"/>
      <c r="BF6" s="589"/>
      <c r="BG6" s="590">
        <v>19629260</v>
      </c>
      <c r="BH6" s="591"/>
      <c r="BI6" s="591"/>
      <c r="BJ6" s="591"/>
      <c r="BK6" s="591"/>
      <c r="BL6" s="591"/>
      <c r="BM6" s="591"/>
      <c r="BN6" s="592"/>
      <c r="BO6" s="643">
        <v>94.1</v>
      </c>
      <c r="BP6" s="643"/>
      <c r="BQ6" s="643"/>
      <c r="BR6" s="643"/>
      <c r="BS6" s="644">
        <v>203195</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299203</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299203</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21335</v>
      </c>
      <c r="S7" s="591"/>
      <c r="T7" s="591"/>
      <c r="U7" s="591"/>
      <c r="V7" s="591"/>
      <c r="W7" s="591"/>
      <c r="X7" s="591"/>
      <c r="Y7" s="592"/>
      <c r="Z7" s="643">
        <v>0</v>
      </c>
      <c r="AA7" s="643"/>
      <c r="AB7" s="643"/>
      <c r="AC7" s="643"/>
      <c r="AD7" s="644">
        <v>21335</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8809752</v>
      </c>
      <c r="BH7" s="591"/>
      <c r="BI7" s="591"/>
      <c r="BJ7" s="591"/>
      <c r="BK7" s="591"/>
      <c r="BL7" s="591"/>
      <c r="BM7" s="591"/>
      <c r="BN7" s="592"/>
      <c r="BO7" s="643">
        <v>42.2</v>
      </c>
      <c r="BP7" s="643"/>
      <c r="BQ7" s="643"/>
      <c r="BR7" s="643"/>
      <c r="BS7" s="644">
        <v>203195</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6627952</v>
      </c>
      <c r="CS7" s="591"/>
      <c r="CT7" s="591"/>
      <c r="CU7" s="591"/>
      <c r="CV7" s="591"/>
      <c r="CW7" s="591"/>
      <c r="CX7" s="591"/>
      <c r="CY7" s="592"/>
      <c r="CZ7" s="643">
        <v>15</v>
      </c>
      <c r="DA7" s="643"/>
      <c r="DB7" s="643"/>
      <c r="DC7" s="643"/>
      <c r="DD7" s="596">
        <v>166454</v>
      </c>
      <c r="DE7" s="591"/>
      <c r="DF7" s="591"/>
      <c r="DG7" s="591"/>
      <c r="DH7" s="591"/>
      <c r="DI7" s="591"/>
      <c r="DJ7" s="591"/>
      <c r="DK7" s="591"/>
      <c r="DL7" s="591"/>
      <c r="DM7" s="591"/>
      <c r="DN7" s="591"/>
      <c r="DO7" s="591"/>
      <c r="DP7" s="592"/>
      <c r="DQ7" s="596">
        <v>6063089</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63675</v>
      </c>
      <c r="S8" s="591"/>
      <c r="T8" s="591"/>
      <c r="U8" s="591"/>
      <c r="V8" s="591"/>
      <c r="W8" s="591"/>
      <c r="X8" s="591"/>
      <c r="Y8" s="592"/>
      <c r="Z8" s="643">
        <v>0.1</v>
      </c>
      <c r="AA8" s="643"/>
      <c r="AB8" s="643"/>
      <c r="AC8" s="643"/>
      <c r="AD8" s="644">
        <v>63675</v>
      </c>
      <c r="AE8" s="644"/>
      <c r="AF8" s="644"/>
      <c r="AG8" s="644"/>
      <c r="AH8" s="644"/>
      <c r="AI8" s="644"/>
      <c r="AJ8" s="644"/>
      <c r="AK8" s="644"/>
      <c r="AL8" s="613">
        <v>0.3</v>
      </c>
      <c r="AM8" s="645"/>
      <c r="AN8" s="645"/>
      <c r="AO8" s="646"/>
      <c r="AP8" s="587" t="s">
        <v>220</v>
      </c>
      <c r="AQ8" s="588"/>
      <c r="AR8" s="588"/>
      <c r="AS8" s="588"/>
      <c r="AT8" s="588"/>
      <c r="AU8" s="588"/>
      <c r="AV8" s="588"/>
      <c r="AW8" s="588"/>
      <c r="AX8" s="588"/>
      <c r="AY8" s="588"/>
      <c r="AZ8" s="588"/>
      <c r="BA8" s="588"/>
      <c r="BB8" s="588"/>
      <c r="BC8" s="588"/>
      <c r="BD8" s="588"/>
      <c r="BE8" s="588"/>
      <c r="BF8" s="589"/>
      <c r="BG8" s="590">
        <v>241793</v>
      </c>
      <c r="BH8" s="591"/>
      <c r="BI8" s="591"/>
      <c r="BJ8" s="591"/>
      <c r="BK8" s="591"/>
      <c r="BL8" s="591"/>
      <c r="BM8" s="591"/>
      <c r="BN8" s="592"/>
      <c r="BO8" s="643">
        <v>1.2</v>
      </c>
      <c r="BP8" s="643"/>
      <c r="BQ8" s="643"/>
      <c r="BR8" s="643"/>
      <c r="BS8" s="596" t="s">
        <v>110</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16207238</v>
      </c>
      <c r="CS8" s="591"/>
      <c r="CT8" s="591"/>
      <c r="CU8" s="591"/>
      <c r="CV8" s="591"/>
      <c r="CW8" s="591"/>
      <c r="CX8" s="591"/>
      <c r="CY8" s="592"/>
      <c r="CZ8" s="643">
        <v>36.700000000000003</v>
      </c>
      <c r="DA8" s="643"/>
      <c r="DB8" s="643"/>
      <c r="DC8" s="643"/>
      <c r="DD8" s="596">
        <v>376429</v>
      </c>
      <c r="DE8" s="591"/>
      <c r="DF8" s="591"/>
      <c r="DG8" s="591"/>
      <c r="DH8" s="591"/>
      <c r="DI8" s="591"/>
      <c r="DJ8" s="591"/>
      <c r="DK8" s="591"/>
      <c r="DL8" s="591"/>
      <c r="DM8" s="591"/>
      <c r="DN8" s="591"/>
      <c r="DO8" s="591"/>
      <c r="DP8" s="592"/>
      <c r="DQ8" s="596">
        <v>8346676</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48357</v>
      </c>
      <c r="S9" s="591"/>
      <c r="T9" s="591"/>
      <c r="U9" s="591"/>
      <c r="V9" s="591"/>
      <c r="W9" s="591"/>
      <c r="X9" s="591"/>
      <c r="Y9" s="592"/>
      <c r="Z9" s="643">
        <v>0.1</v>
      </c>
      <c r="AA9" s="643"/>
      <c r="AB9" s="643"/>
      <c r="AC9" s="643"/>
      <c r="AD9" s="644">
        <v>48357</v>
      </c>
      <c r="AE9" s="644"/>
      <c r="AF9" s="644"/>
      <c r="AG9" s="644"/>
      <c r="AH9" s="644"/>
      <c r="AI9" s="644"/>
      <c r="AJ9" s="644"/>
      <c r="AK9" s="644"/>
      <c r="AL9" s="613">
        <v>0.2</v>
      </c>
      <c r="AM9" s="645"/>
      <c r="AN9" s="645"/>
      <c r="AO9" s="646"/>
      <c r="AP9" s="587" t="s">
        <v>223</v>
      </c>
      <c r="AQ9" s="588"/>
      <c r="AR9" s="588"/>
      <c r="AS9" s="588"/>
      <c r="AT9" s="588"/>
      <c r="AU9" s="588"/>
      <c r="AV9" s="588"/>
      <c r="AW9" s="588"/>
      <c r="AX9" s="588"/>
      <c r="AY9" s="588"/>
      <c r="AZ9" s="588"/>
      <c r="BA9" s="588"/>
      <c r="BB9" s="588"/>
      <c r="BC9" s="588"/>
      <c r="BD9" s="588"/>
      <c r="BE9" s="588"/>
      <c r="BF9" s="589"/>
      <c r="BG9" s="590">
        <v>6773540</v>
      </c>
      <c r="BH9" s="591"/>
      <c r="BI9" s="591"/>
      <c r="BJ9" s="591"/>
      <c r="BK9" s="591"/>
      <c r="BL9" s="591"/>
      <c r="BM9" s="591"/>
      <c r="BN9" s="592"/>
      <c r="BO9" s="643">
        <v>32.5</v>
      </c>
      <c r="BP9" s="643"/>
      <c r="BQ9" s="643"/>
      <c r="BR9" s="643"/>
      <c r="BS9" s="596" t="s">
        <v>110</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3869509</v>
      </c>
      <c r="CS9" s="591"/>
      <c r="CT9" s="591"/>
      <c r="CU9" s="591"/>
      <c r="CV9" s="591"/>
      <c r="CW9" s="591"/>
      <c r="CX9" s="591"/>
      <c r="CY9" s="592"/>
      <c r="CZ9" s="643">
        <v>8.8000000000000007</v>
      </c>
      <c r="DA9" s="643"/>
      <c r="DB9" s="643"/>
      <c r="DC9" s="643"/>
      <c r="DD9" s="596">
        <v>91365</v>
      </c>
      <c r="DE9" s="591"/>
      <c r="DF9" s="591"/>
      <c r="DG9" s="591"/>
      <c r="DH9" s="591"/>
      <c r="DI9" s="591"/>
      <c r="DJ9" s="591"/>
      <c r="DK9" s="591"/>
      <c r="DL9" s="591"/>
      <c r="DM9" s="591"/>
      <c r="DN9" s="591"/>
      <c r="DO9" s="591"/>
      <c r="DP9" s="592"/>
      <c r="DQ9" s="596">
        <v>3625324</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2327322</v>
      </c>
      <c r="S10" s="591"/>
      <c r="T10" s="591"/>
      <c r="U10" s="591"/>
      <c r="V10" s="591"/>
      <c r="W10" s="591"/>
      <c r="X10" s="591"/>
      <c r="Y10" s="592"/>
      <c r="Z10" s="643">
        <v>5.0999999999999996</v>
      </c>
      <c r="AA10" s="643"/>
      <c r="AB10" s="643"/>
      <c r="AC10" s="643"/>
      <c r="AD10" s="644">
        <v>2327322</v>
      </c>
      <c r="AE10" s="644"/>
      <c r="AF10" s="644"/>
      <c r="AG10" s="644"/>
      <c r="AH10" s="644"/>
      <c r="AI10" s="644"/>
      <c r="AJ10" s="644"/>
      <c r="AK10" s="644"/>
      <c r="AL10" s="613">
        <v>9.4</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318146</v>
      </c>
      <c r="BH10" s="591"/>
      <c r="BI10" s="591"/>
      <c r="BJ10" s="591"/>
      <c r="BK10" s="591"/>
      <c r="BL10" s="591"/>
      <c r="BM10" s="591"/>
      <c r="BN10" s="592"/>
      <c r="BO10" s="643">
        <v>1.5</v>
      </c>
      <c r="BP10" s="643"/>
      <c r="BQ10" s="643"/>
      <c r="BR10" s="643"/>
      <c r="BS10" s="596" t="s">
        <v>110</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149986</v>
      </c>
      <c r="CS10" s="591"/>
      <c r="CT10" s="591"/>
      <c r="CU10" s="591"/>
      <c r="CV10" s="591"/>
      <c r="CW10" s="591"/>
      <c r="CX10" s="591"/>
      <c r="CY10" s="592"/>
      <c r="CZ10" s="643">
        <v>0.3</v>
      </c>
      <c r="DA10" s="643"/>
      <c r="DB10" s="643"/>
      <c r="DC10" s="643"/>
      <c r="DD10" s="596" t="s">
        <v>110</v>
      </c>
      <c r="DE10" s="591"/>
      <c r="DF10" s="591"/>
      <c r="DG10" s="591"/>
      <c r="DH10" s="591"/>
      <c r="DI10" s="591"/>
      <c r="DJ10" s="591"/>
      <c r="DK10" s="591"/>
      <c r="DL10" s="591"/>
      <c r="DM10" s="591"/>
      <c r="DN10" s="591"/>
      <c r="DO10" s="591"/>
      <c r="DP10" s="592"/>
      <c r="DQ10" s="596">
        <v>13369</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140197</v>
      </c>
      <c r="S11" s="591"/>
      <c r="T11" s="591"/>
      <c r="U11" s="591"/>
      <c r="V11" s="591"/>
      <c r="W11" s="591"/>
      <c r="X11" s="591"/>
      <c r="Y11" s="592"/>
      <c r="Z11" s="643">
        <v>0.3</v>
      </c>
      <c r="AA11" s="643"/>
      <c r="AB11" s="643"/>
      <c r="AC11" s="643"/>
      <c r="AD11" s="644">
        <v>140197</v>
      </c>
      <c r="AE11" s="644"/>
      <c r="AF11" s="644"/>
      <c r="AG11" s="644"/>
      <c r="AH11" s="644"/>
      <c r="AI11" s="644"/>
      <c r="AJ11" s="644"/>
      <c r="AK11" s="644"/>
      <c r="AL11" s="613">
        <v>0.6</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1476273</v>
      </c>
      <c r="BH11" s="591"/>
      <c r="BI11" s="591"/>
      <c r="BJ11" s="591"/>
      <c r="BK11" s="591"/>
      <c r="BL11" s="591"/>
      <c r="BM11" s="591"/>
      <c r="BN11" s="592"/>
      <c r="BO11" s="643">
        <v>7.1</v>
      </c>
      <c r="BP11" s="643"/>
      <c r="BQ11" s="643"/>
      <c r="BR11" s="643"/>
      <c r="BS11" s="596">
        <v>203195</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973554</v>
      </c>
      <c r="CS11" s="591"/>
      <c r="CT11" s="591"/>
      <c r="CU11" s="591"/>
      <c r="CV11" s="591"/>
      <c r="CW11" s="591"/>
      <c r="CX11" s="591"/>
      <c r="CY11" s="592"/>
      <c r="CZ11" s="643">
        <v>2.2000000000000002</v>
      </c>
      <c r="DA11" s="643"/>
      <c r="DB11" s="643"/>
      <c r="DC11" s="643"/>
      <c r="DD11" s="596">
        <v>377984</v>
      </c>
      <c r="DE11" s="591"/>
      <c r="DF11" s="591"/>
      <c r="DG11" s="591"/>
      <c r="DH11" s="591"/>
      <c r="DI11" s="591"/>
      <c r="DJ11" s="591"/>
      <c r="DK11" s="591"/>
      <c r="DL11" s="591"/>
      <c r="DM11" s="591"/>
      <c r="DN11" s="591"/>
      <c r="DO11" s="591"/>
      <c r="DP11" s="592"/>
      <c r="DQ11" s="596">
        <v>748519</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9544379</v>
      </c>
      <c r="BH12" s="591"/>
      <c r="BI12" s="591"/>
      <c r="BJ12" s="591"/>
      <c r="BK12" s="591"/>
      <c r="BL12" s="591"/>
      <c r="BM12" s="591"/>
      <c r="BN12" s="592"/>
      <c r="BO12" s="643">
        <v>45.8</v>
      </c>
      <c r="BP12" s="643"/>
      <c r="BQ12" s="643"/>
      <c r="BR12" s="643"/>
      <c r="BS12" s="596" t="s">
        <v>110</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951868</v>
      </c>
      <c r="CS12" s="591"/>
      <c r="CT12" s="591"/>
      <c r="CU12" s="591"/>
      <c r="CV12" s="591"/>
      <c r="CW12" s="591"/>
      <c r="CX12" s="591"/>
      <c r="CY12" s="592"/>
      <c r="CZ12" s="643">
        <v>2.2000000000000002</v>
      </c>
      <c r="DA12" s="643"/>
      <c r="DB12" s="643"/>
      <c r="DC12" s="643"/>
      <c r="DD12" s="596">
        <v>598481</v>
      </c>
      <c r="DE12" s="591"/>
      <c r="DF12" s="591"/>
      <c r="DG12" s="591"/>
      <c r="DH12" s="591"/>
      <c r="DI12" s="591"/>
      <c r="DJ12" s="591"/>
      <c r="DK12" s="591"/>
      <c r="DL12" s="591"/>
      <c r="DM12" s="591"/>
      <c r="DN12" s="591"/>
      <c r="DO12" s="591"/>
      <c r="DP12" s="592"/>
      <c r="DQ12" s="596">
        <v>482866</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105517</v>
      </c>
      <c r="S13" s="591"/>
      <c r="T13" s="591"/>
      <c r="U13" s="591"/>
      <c r="V13" s="591"/>
      <c r="W13" s="591"/>
      <c r="X13" s="591"/>
      <c r="Y13" s="592"/>
      <c r="Z13" s="643">
        <v>0.2</v>
      </c>
      <c r="AA13" s="643"/>
      <c r="AB13" s="643"/>
      <c r="AC13" s="643"/>
      <c r="AD13" s="644">
        <v>105517</v>
      </c>
      <c r="AE13" s="644"/>
      <c r="AF13" s="644"/>
      <c r="AG13" s="644"/>
      <c r="AH13" s="644"/>
      <c r="AI13" s="644"/>
      <c r="AJ13" s="644"/>
      <c r="AK13" s="644"/>
      <c r="AL13" s="613">
        <v>0.4</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9531218</v>
      </c>
      <c r="BH13" s="591"/>
      <c r="BI13" s="591"/>
      <c r="BJ13" s="591"/>
      <c r="BK13" s="591"/>
      <c r="BL13" s="591"/>
      <c r="BM13" s="591"/>
      <c r="BN13" s="592"/>
      <c r="BO13" s="643">
        <v>45.7</v>
      </c>
      <c r="BP13" s="643"/>
      <c r="BQ13" s="643"/>
      <c r="BR13" s="643"/>
      <c r="BS13" s="596" t="s">
        <v>110</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3592391</v>
      </c>
      <c r="CS13" s="591"/>
      <c r="CT13" s="591"/>
      <c r="CU13" s="591"/>
      <c r="CV13" s="591"/>
      <c r="CW13" s="591"/>
      <c r="CX13" s="591"/>
      <c r="CY13" s="592"/>
      <c r="CZ13" s="643">
        <v>8.1</v>
      </c>
      <c r="DA13" s="643"/>
      <c r="DB13" s="643"/>
      <c r="DC13" s="643"/>
      <c r="DD13" s="596">
        <v>1689243</v>
      </c>
      <c r="DE13" s="591"/>
      <c r="DF13" s="591"/>
      <c r="DG13" s="591"/>
      <c r="DH13" s="591"/>
      <c r="DI13" s="591"/>
      <c r="DJ13" s="591"/>
      <c r="DK13" s="591"/>
      <c r="DL13" s="591"/>
      <c r="DM13" s="591"/>
      <c r="DN13" s="591"/>
      <c r="DO13" s="591"/>
      <c r="DP13" s="592"/>
      <c r="DQ13" s="596">
        <v>2675821</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360934</v>
      </c>
      <c r="BH14" s="591"/>
      <c r="BI14" s="591"/>
      <c r="BJ14" s="591"/>
      <c r="BK14" s="591"/>
      <c r="BL14" s="591"/>
      <c r="BM14" s="591"/>
      <c r="BN14" s="592"/>
      <c r="BO14" s="643">
        <v>1.7</v>
      </c>
      <c r="BP14" s="643"/>
      <c r="BQ14" s="643"/>
      <c r="BR14" s="643"/>
      <c r="BS14" s="596" t="s">
        <v>110</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1900466</v>
      </c>
      <c r="CS14" s="591"/>
      <c r="CT14" s="591"/>
      <c r="CU14" s="591"/>
      <c r="CV14" s="591"/>
      <c r="CW14" s="591"/>
      <c r="CX14" s="591"/>
      <c r="CY14" s="592"/>
      <c r="CZ14" s="643">
        <v>4.3</v>
      </c>
      <c r="DA14" s="643"/>
      <c r="DB14" s="643"/>
      <c r="DC14" s="643"/>
      <c r="DD14" s="596">
        <v>349949</v>
      </c>
      <c r="DE14" s="591"/>
      <c r="DF14" s="591"/>
      <c r="DG14" s="591"/>
      <c r="DH14" s="591"/>
      <c r="DI14" s="591"/>
      <c r="DJ14" s="591"/>
      <c r="DK14" s="591"/>
      <c r="DL14" s="591"/>
      <c r="DM14" s="591"/>
      <c r="DN14" s="591"/>
      <c r="DO14" s="591"/>
      <c r="DP14" s="592"/>
      <c r="DQ14" s="596">
        <v>1560040</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104160</v>
      </c>
      <c r="S15" s="591"/>
      <c r="T15" s="591"/>
      <c r="U15" s="591"/>
      <c r="V15" s="591"/>
      <c r="W15" s="591"/>
      <c r="X15" s="591"/>
      <c r="Y15" s="592"/>
      <c r="Z15" s="643">
        <v>0.2</v>
      </c>
      <c r="AA15" s="643"/>
      <c r="AB15" s="643"/>
      <c r="AC15" s="643"/>
      <c r="AD15" s="644">
        <v>104160</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914195</v>
      </c>
      <c r="BH15" s="591"/>
      <c r="BI15" s="591"/>
      <c r="BJ15" s="591"/>
      <c r="BK15" s="591"/>
      <c r="BL15" s="591"/>
      <c r="BM15" s="591"/>
      <c r="BN15" s="592"/>
      <c r="BO15" s="643">
        <v>4.4000000000000004</v>
      </c>
      <c r="BP15" s="643"/>
      <c r="BQ15" s="643"/>
      <c r="BR15" s="643"/>
      <c r="BS15" s="596" t="s">
        <v>110</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6629778</v>
      </c>
      <c r="CS15" s="591"/>
      <c r="CT15" s="591"/>
      <c r="CU15" s="591"/>
      <c r="CV15" s="591"/>
      <c r="CW15" s="591"/>
      <c r="CX15" s="591"/>
      <c r="CY15" s="592"/>
      <c r="CZ15" s="643">
        <v>15</v>
      </c>
      <c r="DA15" s="643"/>
      <c r="DB15" s="643"/>
      <c r="DC15" s="643"/>
      <c r="DD15" s="596">
        <v>2865412</v>
      </c>
      <c r="DE15" s="591"/>
      <c r="DF15" s="591"/>
      <c r="DG15" s="591"/>
      <c r="DH15" s="591"/>
      <c r="DI15" s="591"/>
      <c r="DJ15" s="591"/>
      <c r="DK15" s="591"/>
      <c r="DL15" s="591"/>
      <c r="DM15" s="591"/>
      <c r="DN15" s="591"/>
      <c r="DO15" s="591"/>
      <c r="DP15" s="592"/>
      <c r="DQ15" s="596">
        <v>3281194</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2470809</v>
      </c>
      <c r="S16" s="591"/>
      <c r="T16" s="591"/>
      <c r="U16" s="591"/>
      <c r="V16" s="591"/>
      <c r="W16" s="591"/>
      <c r="X16" s="591"/>
      <c r="Y16" s="592"/>
      <c r="Z16" s="643">
        <v>5.4</v>
      </c>
      <c r="AA16" s="643"/>
      <c r="AB16" s="643"/>
      <c r="AC16" s="643"/>
      <c r="AD16" s="644">
        <v>1870609</v>
      </c>
      <c r="AE16" s="644"/>
      <c r="AF16" s="644"/>
      <c r="AG16" s="644"/>
      <c r="AH16" s="644"/>
      <c r="AI16" s="644"/>
      <c r="AJ16" s="644"/>
      <c r="AK16" s="644"/>
      <c r="AL16" s="613">
        <v>7.6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110</v>
      </c>
      <c r="CS16" s="591"/>
      <c r="CT16" s="591"/>
      <c r="CU16" s="591"/>
      <c r="CV16" s="591"/>
      <c r="CW16" s="591"/>
      <c r="CX16" s="591"/>
      <c r="CY16" s="592"/>
      <c r="CZ16" s="643" t="s">
        <v>110</v>
      </c>
      <c r="DA16" s="643"/>
      <c r="DB16" s="643"/>
      <c r="DC16" s="643"/>
      <c r="DD16" s="596" t="s">
        <v>110</v>
      </c>
      <c r="DE16" s="591"/>
      <c r="DF16" s="591"/>
      <c r="DG16" s="591"/>
      <c r="DH16" s="591"/>
      <c r="DI16" s="591"/>
      <c r="DJ16" s="591"/>
      <c r="DK16" s="591"/>
      <c r="DL16" s="591"/>
      <c r="DM16" s="591"/>
      <c r="DN16" s="591"/>
      <c r="DO16" s="591"/>
      <c r="DP16" s="592"/>
      <c r="DQ16" s="596" t="s">
        <v>110</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1870609</v>
      </c>
      <c r="S17" s="591"/>
      <c r="T17" s="591"/>
      <c r="U17" s="591"/>
      <c r="V17" s="591"/>
      <c r="W17" s="591"/>
      <c r="X17" s="591"/>
      <c r="Y17" s="592"/>
      <c r="Z17" s="643">
        <v>4.0999999999999996</v>
      </c>
      <c r="AA17" s="643"/>
      <c r="AB17" s="643"/>
      <c r="AC17" s="643"/>
      <c r="AD17" s="644">
        <v>1870609</v>
      </c>
      <c r="AE17" s="644"/>
      <c r="AF17" s="644"/>
      <c r="AG17" s="644"/>
      <c r="AH17" s="644"/>
      <c r="AI17" s="644"/>
      <c r="AJ17" s="644"/>
      <c r="AK17" s="644"/>
      <c r="AL17" s="613">
        <v>7.6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2916188</v>
      </c>
      <c r="CS17" s="591"/>
      <c r="CT17" s="591"/>
      <c r="CU17" s="591"/>
      <c r="CV17" s="591"/>
      <c r="CW17" s="591"/>
      <c r="CX17" s="591"/>
      <c r="CY17" s="592"/>
      <c r="CZ17" s="643">
        <v>6.6</v>
      </c>
      <c r="DA17" s="643"/>
      <c r="DB17" s="643"/>
      <c r="DC17" s="643"/>
      <c r="DD17" s="596" t="s">
        <v>110</v>
      </c>
      <c r="DE17" s="591"/>
      <c r="DF17" s="591"/>
      <c r="DG17" s="591"/>
      <c r="DH17" s="591"/>
      <c r="DI17" s="591"/>
      <c r="DJ17" s="591"/>
      <c r="DK17" s="591"/>
      <c r="DL17" s="591"/>
      <c r="DM17" s="591"/>
      <c r="DN17" s="591"/>
      <c r="DO17" s="591"/>
      <c r="DP17" s="592"/>
      <c r="DQ17" s="596">
        <v>2849241</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600200</v>
      </c>
      <c r="S18" s="591"/>
      <c r="T18" s="591"/>
      <c r="U18" s="591"/>
      <c r="V18" s="591"/>
      <c r="W18" s="591"/>
      <c r="X18" s="591"/>
      <c r="Y18" s="592"/>
      <c r="Z18" s="643">
        <v>1.3</v>
      </c>
      <c r="AA18" s="643"/>
      <c r="AB18" s="643"/>
      <c r="AC18" s="643"/>
      <c r="AD18" s="644" t="s">
        <v>110</v>
      </c>
      <c r="AE18" s="644"/>
      <c r="AF18" s="644"/>
      <c r="AG18" s="644"/>
      <c r="AH18" s="644"/>
      <c r="AI18" s="644"/>
      <c r="AJ18" s="644"/>
      <c r="AK18" s="644"/>
      <c r="AL18" s="613" t="s">
        <v>110</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v>55374</v>
      </c>
      <c r="CS18" s="591"/>
      <c r="CT18" s="591"/>
      <c r="CU18" s="591"/>
      <c r="CV18" s="591"/>
      <c r="CW18" s="591"/>
      <c r="CX18" s="591"/>
      <c r="CY18" s="592"/>
      <c r="CZ18" s="643">
        <v>0.1</v>
      </c>
      <c r="DA18" s="643"/>
      <c r="DB18" s="643"/>
      <c r="DC18" s="643"/>
      <c r="DD18" s="596">
        <v>55374</v>
      </c>
      <c r="DE18" s="591"/>
      <c r="DF18" s="591"/>
      <c r="DG18" s="591"/>
      <c r="DH18" s="591"/>
      <c r="DI18" s="591"/>
      <c r="DJ18" s="591"/>
      <c r="DK18" s="591"/>
      <c r="DL18" s="591"/>
      <c r="DM18" s="591"/>
      <c r="DN18" s="591"/>
      <c r="DO18" s="591"/>
      <c r="DP18" s="592"/>
      <c r="DQ18" s="596">
        <v>55374</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110</v>
      </c>
      <c r="S19" s="591"/>
      <c r="T19" s="591"/>
      <c r="U19" s="591"/>
      <c r="V19" s="591"/>
      <c r="W19" s="591"/>
      <c r="X19" s="591"/>
      <c r="Y19" s="592"/>
      <c r="Z19" s="643" t="s">
        <v>110</v>
      </c>
      <c r="AA19" s="643"/>
      <c r="AB19" s="643"/>
      <c r="AC19" s="643"/>
      <c r="AD19" s="644" t="s">
        <v>110</v>
      </c>
      <c r="AE19" s="644"/>
      <c r="AF19" s="644"/>
      <c r="AG19" s="644"/>
      <c r="AH19" s="644"/>
      <c r="AI19" s="644"/>
      <c r="AJ19" s="644"/>
      <c r="AK19" s="644"/>
      <c r="AL19" s="613" t="s">
        <v>110</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1222945</v>
      </c>
      <c r="BH19" s="591"/>
      <c r="BI19" s="591"/>
      <c r="BJ19" s="591"/>
      <c r="BK19" s="591"/>
      <c r="BL19" s="591"/>
      <c r="BM19" s="591"/>
      <c r="BN19" s="592"/>
      <c r="BO19" s="643">
        <v>5.9</v>
      </c>
      <c r="BP19" s="643"/>
      <c r="BQ19" s="643"/>
      <c r="BR19" s="643"/>
      <c r="BS19" s="596" t="s">
        <v>110</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26521704</v>
      </c>
      <c r="S20" s="591"/>
      <c r="T20" s="591"/>
      <c r="U20" s="591"/>
      <c r="V20" s="591"/>
      <c r="W20" s="591"/>
      <c r="X20" s="591"/>
      <c r="Y20" s="592"/>
      <c r="Z20" s="643">
        <v>58</v>
      </c>
      <c r="AA20" s="643"/>
      <c r="AB20" s="643"/>
      <c r="AC20" s="643"/>
      <c r="AD20" s="644">
        <v>24512665</v>
      </c>
      <c r="AE20" s="644"/>
      <c r="AF20" s="644"/>
      <c r="AG20" s="644"/>
      <c r="AH20" s="644"/>
      <c r="AI20" s="644"/>
      <c r="AJ20" s="644"/>
      <c r="AK20" s="644"/>
      <c r="AL20" s="613">
        <v>99.5</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1222945</v>
      </c>
      <c r="BH20" s="591"/>
      <c r="BI20" s="591"/>
      <c r="BJ20" s="591"/>
      <c r="BK20" s="591"/>
      <c r="BL20" s="591"/>
      <c r="BM20" s="591"/>
      <c r="BN20" s="592"/>
      <c r="BO20" s="643">
        <v>5.9</v>
      </c>
      <c r="BP20" s="643"/>
      <c r="BQ20" s="643"/>
      <c r="BR20" s="643"/>
      <c r="BS20" s="596" t="s">
        <v>110</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44173507</v>
      </c>
      <c r="CS20" s="591"/>
      <c r="CT20" s="591"/>
      <c r="CU20" s="591"/>
      <c r="CV20" s="591"/>
      <c r="CW20" s="591"/>
      <c r="CX20" s="591"/>
      <c r="CY20" s="592"/>
      <c r="CZ20" s="643">
        <v>100</v>
      </c>
      <c r="DA20" s="643"/>
      <c r="DB20" s="643"/>
      <c r="DC20" s="643"/>
      <c r="DD20" s="596">
        <v>6570691</v>
      </c>
      <c r="DE20" s="591"/>
      <c r="DF20" s="591"/>
      <c r="DG20" s="591"/>
      <c r="DH20" s="591"/>
      <c r="DI20" s="591"/>
      <c r="DJ20" s="591"/>
      <c r="DK20" s="591"/>
      <c r="DL20" s="591"/>
      <c r="DM20" s="591"/>
      <c r="DN20" s="591"/>
      <c r="DO20" s="591"/>
      <c r="DP20" s="592"/>
      <c r="DQ20" s="596">
        <v>30000716</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27901</v>
      </c>
      <c r="S21" s="591"/>
      <c r="T21" s="591"/>
      <c r="U21" s="591"/>
      <c r="V21" s="591"/>
      <c r="W21" s="591"/>
      <c r="X21" s="591"/>
      <c r="Y21" s="592"/>
      <c r="Z21" s="643">
        <v>0.1</v>
      </c>
      <c r="AA21" s="643"/>
      <c r="AB21" s="643"/>
      <c r="AC21" s="643"/>
      <c r="AD21" s="644">
        <v>27901</v>
      </c>
      <c r="AE21" s="644"/>
      <c r="AF21" s="644"/>
      <c r="AG21" s="644"/>
      <c r="AH21" s="644"/>
      <c r="AI21" s="644"/>
      <c r="AJ21" s="644"/>
      <c r="AK21" s="644"/>
      <c r="AL21" s="613">
        <v>0.1</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17301</v>
      </c>
      <c r="BH21" s="591"/>
      <c r="BI21" s="591"/>
      <c r="BJ21" s="591"/>
      <c r="BK21" s="591"/>
      <c r="BL21" s="591"/>
      <c r="BM21" s="591"/>
      <c r="BN21" s="592"/>
      <c r="BO21" s="643">
        <v>0.1</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532055</v>
      </c>
      <c r="S22" s="591"/>
      <c r="T22" s="591"/>
      <c r="U22" s="591"/>
      <c r="V22" s="591"/>
      <c r="W22" s="591"/>
      <c r="X22" s="591"/>
      <c r="Y22" s="592"/>
      <c r="Z22" s="643">
        <v>1.2</v>
      </c>
      <c r="AA22" s="643"/>
      <c r="AB22" s="643"/>
      <c r="AC22" s="643"/>
      <c r="AD22" s="644" t="s">
        <v>110</v>
      </c>
      <c r="AE22" s="644"/>
      <c r="AF22" s="644"/>
      <c r="AG22" s="644"/>
      <c r="AH22" s="644"/>
      <c r="AI22" s="644"/>
      <c r="AJ22" s="644"/>
      <c r="AK22" s="644"/>
      <c r="AL22" s="613" t="s">
        <v>110</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588730</v>
      </c>
      <c r="S23" s="591"/>
      <c r="T23" s="591"/>
      <c r="U23" s="591"/>
      <c r="V23" s="591"/>
      <c r="W23" s="591"/>
      <c r="X23" s="591"/>
      <c r="Y23" s="592"/>
      <c r="Z23" s="643">
        <v>1.3</v>
      </c>
      <c r="AA23" s="643"/>
      <c r="AB23" s="643"/>
      <c r="AC23" s="643"/>
      <c r="AD23" s="644">
        <v>64878</v>
      </c>
      <c r="AE23" s="644"/>
      <c r="AF23" s="644"/>
      <c r="AG23" s="644"/>
      <c r="AH23" s="644"/>
      <c r="AI23" s="644"/>
      <c r="AJ23" s="644"/>
      <c r="AK23" s="644"/>
      <c r="AL23" s="613">
        <v>0.3</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v>1205644</v>
      </c>
      <c r="BH23" s="591"/>
      <c r="BI23" s="591"/>
      <c r="BJ23" s="591"/>
      <c r="BK23" s="591"/>
      <c r="BL23" s="591"/>
      <c r="BM23" s="591"/>
      <c r="BN23" s="592"/>
      <c r="BO23" s="643">
        <v>5.8</v>
      </c>
      <c r="BP23" s="643"/>
      <c r="BQ23" s="643"/>
      <c r="BR23" s="643"/>
      <c r="BS23" s="596" t="s">
        <v>110</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218471</v>
      </c>
      <c r="S24" s="591"/>
      <c r="T24" s="591"/>
      <c r="U24" s="591"/>
      <c r="V24" s="591"/>
      <c r="W24" s="591"/>
      <c r="X24" s="591"/>
      <c r="Y24" s="592"/>
      <c r="Z24" s="643">
        <v>0.5</v>
      </c>
      <c r="AA24" s="643"/>
      <c r="AB24" s="643"/>
      <c r="AC24" s="643"/>
      <c r="AD24" s="644" t="s">
        <v>110</v>
      </c>
      <c r="AE24" s="644"/>
      <c r="AF24" s="644"/>
      <c r="AG24" s="644"/>
      <c r="AH24" s="644"/>
      <c r="AI24" s="644"/>
      <c r="AJ24" s="644"/>
      <c r="AK24" s="644"/>
      <c r="AL24" s="613" t="s">
        <v>110</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19172583</v>
      </c>
      <c r="CS24" s="641"/>
      <c r="CT24" s="641"/>
      <c r="CU24" s="641"/>
      <c r="CV24" s="641"/>
      <c r="CW24" s="641"/>
      <c r="CX24" s="641"/>
      <c r="CY24" s="688"/>
      <c r="CZ24" s="692">
        <v>43.4</v>
      </c>
      <c r="DA24" s="693"/>
      <c r="DB24" s="693"/>
      <c r="DC24" s="694"/>
      <c r="DD24" s="687">
        <v>12150649</v>
      </c>
      <c r="DE24" s="641"/>
      <c r="DF24" s="641"/>
      <c r="DG24" s="641"/>
      <c r="DH24" s="641"/>
      <c r="DI24" s="641"/>
      <c r="DJ24" s="641"/>
      <c r="DK24" s="688"/>
      <c r="DL24" s="687">
        <v>12053842</v>
      </c>
      <c r="DM24" s="641"/>
      <c r="DN24" s="641"/>
      <c r="DO24" s="641"/>
      <c r="DP24" s="641"/>
      <c r="DQ24" s="641"/>
      <c r="DR24" s="641"/>
      <c r="DS24" s="641"/>
      <c r="DT24" s="641"/>
      <c r="DU24" s="641"/>
      <c r="DV24" s="688"/>
      <c r="DW24" s="689">
        <v>46.8</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5447904</v>
      </c>
      <c r="S25" s="591"/>
      <c r="T25" s="591"/>
      <c r="U25" s="591"/>
      <c r="V25" s="591"/>
      <c r="W25" s="591"/>
      <c r="X25" s="591"/>
      <c r="Y25" s="592"/>
      <c r="Z25" s="643">
        <v>11.9</v>
      </c>
      <c r="AA25" s="643"/>
      <c r="AB25" s="643"/>
      <c r="AC25" s="643"/>
      <c r="AD25" s="644" t="s">
        <v>110</v>
      </c>
      <c r="AE25" s="644"/>
      <c r="AF25" s="644"/>
      <c r="AG25" s="644"/>
      <c r="AH25" s="644"/>
      <c r="AI25" s="644"/>
      <c r="AJ25" s="644"/>
      <c r="AK25" s="644"/>
      <c r="AL25" s="613" t="s">
        <v>110</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7631848</v>
      </c>
      <c r="CS25" s="609"/>
      <c r="CT25" s="609"/>
      <c r="CU25" s="609"/>
      <c r="CV25" s="609"/>
      <c r="CW25" s="609"/>
      <c r="CX25" s="609"/>
      <c r="CY25" s="610"/>
      <c r="CZ25" s="593">
        <v>17.3</v>
      </c>
      <c r="DA25" s="611"/>
      <c r="DB25" s="611"/>
      <c r="DC25" s="612"/>
      <c r="DD25" s="596">
        <v>6754226</v>
      </c>
      <c r="DE25" s="609"/>
      <c r="DF25" s="609"/>
      <c r="DG25" s="609"/>
      <c r="DH25" s="609"/>
      <c r="DI25" s="609"/>
      <c r="DJ25" s="609"/>
      <c r="DK25" s="610"/>
      <c r="DL25" s="596">
        <v>6665522</v>
      </c>
      <c r="DM25" s="609"/>
      <c r="DN25" s="609"/>
      <c r="DO25" s="609"/>
      <c r="DP25" s="609"/>
      <c r="DQ25" s="609"/>
      <c r="DR25" s="609"/>
      <c r="DS25" s="609"/>
      <c r="DT25" s="609"/>
      <c r="DU25" s="609"/>
      <c r="DV25" s="610"/>
      <c r="DW25" s="613">
        <v>25.9</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5010349</v>
      </c>
      <c r="CS26" s="591"/>
      <c r="CT26" s="591"/>
      <c r="CU26" s="591"/>
      <c r="CV26" s="591"/>
      <c r="CW26" s="591"/>
      <c r="CX26" s="591"/>
      <c r="CY26" s="592"/>
      <c r="CZ26" s="593">
        <v>11.3</v>
      </c>
      <c r="DA26" s="611"/>
      <c r="DB26" s="611"/>
      <c r="DC26" s="612"/>
      <c r="DD26" s="596">
        <v>4194015</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3042102</v>
      </c>
      <c r="S27" s="591"/>
      <c r="T27" s="591"/>
      <c r="U27" s="591"/>
      <c r="V27" s="591"/>
      <c r="W27" s="591"/>
      <c r="X27" s="591"/>
      <c r="Y27" s="592"/>
      <c r="Z27" s="643">
        <v>6.7</v>
      </c>
      <c r="AA27" s="643"/>
      <c r="AB27" s="643"/>
      <c r="AC27" s="643"/>
      <c r="AD27" s="644" t="s">
        <v>110</v>
      </c>
      <c r="AE27" s="644"/>
      <c r="AF27" s="644"/>
      <c r="AG27" s="644"/>
      <c r="AH27" s="644"/>
      <c r="AI27" s="644"/>
      <c r="AJ27" s="644"/>
      <c r="AK27" s="644"/>
      <c r="AL27" s="613" t="s">
        <v>110</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20852205</v>
      </c>
      <c r="BH27" s="591"/>
      <c r="BI27" s="591"/>
      <c r="BJ27" s="591"/>
      <c r="BK27" s="591"/>
      <c r="BL27" s="591"/>
      <c r="BM27" s="591"/>
      <c r="BN27" s="592"/>
      <c r="BO27" s="643">
        <v>100</v>
      </c>
      <c r="BP27" s="643"/>
      <c r="BQ27" s="643"/>
      <c r="BR27" s="643"/>
      <c r="BS27" s="596">
        <v>203195</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8624547</v>
      </c>
      <c r="CS27" s="609"/>
      <c r="CT27" s="609"/>
      <c r="CU27" s="609"/>
      <c r="CV27" s="609"/>
      <c r="CW27" s="609"/>
      <c r="CX27" s="609"/>
      <c r="CY27" s="610"/>
      <c r="CZ27" s="593">
        <v>19.5</v>
      </c>
      <c r="DA27" s="611"/>
      <c r="DB27" s="611"/>
      <c r="DC27" s="612"/>
      <c r="DD27" s="596">
        <v>2547182</v>
      </c>
      <c r="DE27" s="609"/>
      <c r="DF27" s="609"/>
      <c r="DG27" s="609"/>
      <c r="DH27" s="609"/>
      <c r="DI27" s="609"/>
      <c r="DJ27" s="609"/>
      <c r="DK27" s="610"/>
      <c r="DL27" s="596">
        <v>2539079</v>
      </c>
      <c r="DM27" s="609"/>
      <c r="DN27" s="609"/>
      <c r="DO27" s="609"/>
      <c r="DP27" s="609"/>
      <c r="DQ27" s="609"/>
      <c r="DR27" s="609"/>
      <c r="DS27" s="609"/>
      <c r="DT27" s="609"/>
      <c r="DU27" s="609"/>
      <c r="DV27" s="610"/>
      <c r="DW27" s="613">
        <v>9.9</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161176</v>
      </c>
      <c r="S28" s="591"/>
      <c r="T28" s="591"/>
      <c r="U28" s="591"/>
      <c r="V28" s="591"/>
      <c r="W28" s="591"/>
      <c r="X28" s="591"/>
      <c r="Y28" s="592"/>
      <c r="Z28" s="643">
        <v>0.4</v>
      </c>
      <c r="AA28" s="643"/>
      <c r="AB28" s="643"/>
      <c r="AC28" s="643"/>
      <c r="AD28" s="644">
        <v>14684</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2916188</v>
      </c>
      <c r="CS28" s="591"/>
      <c r="CT28" s="591"/>
      <c r="CU28" s="591"/>
      <c r="CV28" s="591"/>
      <c r="CW28" s="591"/>
      <c r="CX28" s="591"/>
      <c r="CY28" s="592"/>
      <c r="CZ28" s="593">
        <v>6.6</v>
      </c>
      <c r="DA28" s="611"/>
      <c r="DB28" s="611"/>
      <c r="DC28" s="612"/>
      <c r="DD28" s="596">
        <v>2849241</v>
      </c>
      <c r="DE28" s="591"/>
      <c r="DF28" s="591"/>
      <c r="DG28" s="591"/>
      <c r="DH28" s="591"/>
      <c r="DI28" s="591"/>
      <c r="DJ28" s="591"/>
      <c r="DK28" s="592"/>
      <c r="DL28" s="596">
        <v>2849241</v>
      </c>
      <c r="DM28" s="591"/>
      <c r="DN28" s="591"/>
      <c r="DO28" s="591"/>
      <c r="DP28" s="591"/>
      <c r="DQ28" s="591"/>
      <c r="DR28" s="591"/>
      <c r="DS28" s="591"/>
      <c r="DT28" s="591"/>
      <c r="DU28" s="591"/>
      <c r="DV28" s="592"/>
      <c r="DW28" s="613">
        <v>11.1</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275877</v>
      </c>
      <c r="S29" s="591"/>
      <c r="T29" s="591"/>
      <c r="U29" s="591"/>
      <c r="V29" s="591"/>
      <c r="W29" s="591"/>
      <c r="X29" s="591"/>
      <c r="Y29" s="592"/>
      <c r="Z29" s="643">
        <v>0.6</v>
      </c>
      <c r="AA29" s="643"/>
      <c r="AB29" s="643"/>
      <c r="AC29" s="643"/>
      <c r="AD29" s="644" t="s">
        <v>110</v>
      </c>
      <c r="AE29" s="644"/>
      <c r="AF29" s="644"/>
      <c r="AG29" s="644"/>
      <c r="AH29" s="644"/>
      <c r="AI29" s="644"/>
      <c r="AJ29" s="644"/>
      <c r="AK29" s="644"/>
      <c r="AL29" s="613" t="s">
        <v>110</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78"/>
      <c r="BI29" s="678"/>
      <c r="BJ29" s="678"/>
      <c r="BK29" s="678"/>
      <c r="BL29" s="678"/>
      <c r="BM29" s="678"/>
      <c r="BN29" s="678"/>
      <c r="BO29" s="678"/>
      <c r="BP29" s="678"/>
      <c r="BQ29" s="679"/>
      <c r="BR29" s="650" t="s">
        <v>286</v>
      </c>
      <c r="BS29" s="678"/>
      <c r="BT29" s="678"/>
      <c r="BU29" s="678"/>
      <c r="BV29" s="678"/>
      <c r="BW29" s="678"/>
      <c r="BX29" s="678"/>
      <c r="BY29" s="678"/>
      <c r="BZ29" s="678"/>
      <c r="CA29" s="678"/>
      <c r="CB29" s="679"/>
      <c r="CD29" s="660" t="s">
        <v>287</v>
      </c>
      <c r="CE29" s="661"/>
      <c r="CF29" s="627" t="s">
        <v>57</v>
      </c>
      <c r="CG29" s="624"/>
      <c r="CH29" s="624"/>
      <c r="CI29" s="624"/>
      <c r="CJ29" s="624"/>
      <c r="CK29" s="624"/>
      <c r="CL29" s="624"/>
      <c r="CM29" s="624"/>
      <c r="CN29" s="624"/>
      <c r="CO29" s="624"/>
      <c r="CP29" s="624"/>
      <c r="CQ29" s="625"/>
      <c r="CR29" s="590">
        <v>2916188</v>
      </c>
      <c r="CS29" s="609"/>
      <c r="CT29" s="609"/>
      <c r="CU29" s="609"/>
      <c r="CV29" s="609"/>
      <c r="CW29" s="609"/>
      <c r="CX29" s="609"/>
      <c r="CY29" s="610"/>
      <c r="CZ29" s="593">
        <v>6.6</v>
      </c>
      <c r="DA29" s="611"/>
      <c r="DB29" s="611"/>
      <c r="DC29" s="612"/>
      <c r="DD29" s="596">
        <v>2849241</v>
      </c>
      <c r="DE29" s="609"/>
      <c r="DF29" s="609"/>
      <c r="DG29" s="609"/>
      <c r="DH29" s="609"/>
      <c r="DI29" s="609"/>
      <c r="DJ29" s="609"/>
      <c r="DK29" s="610"/>
      <c r="DL29" s="596">
        <v>2849241</v>
      </c>
      <c r="DM29" s="609"/>
      <c r="DN29" s="609"/>
      <c r="DO29" s="609"/>
      <c r="DP29" s="609"/>
      <c r="DQ29" s="609"/>
      <c r="DR29" s="609"/>
      <c r="DS29" s="609"/>
      <c r="DT29" s="609"/>
      <c r="DU29" s="609"/>
      <c r="DV29" s="610"/>
      <c r="DW29" s="613">
        <v>11.1</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653561</v>
      </c>
      <c r="S30" s="591"/>
      <c r="T30" s="591"/>
      <c r="U30" s="591"/>
      <c r="V30" s="591"/>
      <c r="W30" s="591"/>
      <c r="X30" s="591"/>
      <c r="Y30" s="592"/>
      <c r="Z30" s="643">
        <v>1.4</v>
      </c>
      <c r="AA30" s="643"/>
      <c r="AB30" s="643"/>
      <c r="AC30" s="643"/>
      <c r="AD30" s="644" t="s">
        <v>110</v>
      </c>
      <c r="AE30" s="644"/>
      <c r="AF30" s="644"/>
      <c r="AG30" s="644"/>
      <c r="AH30" s="644"/>
      <c r="AI30" s="644"/>
      <c r="AJ30" s="644"/>
      <c r="AK30" s="644"/>
      <c r="AL30" s="613" t="s">
        <v>110</v>
      </c>
      <c r="AM30" s="645"/>
      <c r="AN30" s="645"/>
      <c r="AO30" s="646"/>
      <c r="AP30" s="666" t="s">
        <v>289</v>
      </c>
      <c r="AQ30" s="667"/>
      <c r="AR30" s="667"/>
      <c r="AS30" s="667"/>
      <c r="AT30" s="672" t="s">
        <v>290</v>
      </c>
      <c r="AU30" s="184"/>
      <c r="AV30" s="184"/>
      <c r="AW30" s="184"/>
      <c r="AX30" s="675" t="s">
        <v>169</v>
      </c>
      <c r="AY30" s="676"/>
      <c r="AZ30" s="676"/>
      <c r="BA30" s="676"/>
      <c r="BB30" s="676"/>
      <c r="BC30" s="676"/>
      <c r="BD30" s="676"/>
      <c r="BE30" s="676"/>
      <c r="BF30" s="677"/>
      <c r="BG30" s="656">
        <v>98.7</v>
      </c>
      <c r="BH30" s="657"/>
      <c r="BI30" s="657"/>
      <c r="BJ30" s="657"/>
      <c r="BK30" s="657"/>
      <c r="BL30" s="657"/>
      <c r="BM30" s="658">
        <v>95.4</v>
      </c>
      <c r="BN30" s="657"/>
      <c r="BO30" s="657"/>
      <c r="BP30" s="657"/>
      <c r="BQ30" s="659"/>
      <c r="BR30" s="656">
        <v>98.6</v>
      </c>
      <c r="BS30" s="657"/>
      <c r="BT30" s="657"/>
      <c r="BU30" s="657"/>
      <c r="BV30" s="657"/>
      <c r="BW30" s="657"/>
      <c r="BX30" s="658">
        <v>94.4</v>
      </c>
      <c r="BY30" s="657"/>
      <c r="BZ30" s="657"/>
      <c r="CA30" s="657"/>
      <c r="CB30" s="659"/>
      <c r="CD30" s="662"/>
      <c r="CE30" s="663"/>
      <c r="CF30" s="627" t="s">
        <v>291</v>
      </c>
      <c r="CG30" s="624"/>
      <c r="CH30" s="624"/>
      <c r="CI30" s="624"/>
      <c r="CJ30" s="624"/>
      <c r="CK30" s="624"/>
      <c r="CL30" s="624"/>
      <c r="CM30" s="624"/>
      <c r="CN30" s="624"/>
      <c r="CO30" s="624"/>
      <c r="CP30" s="624"/>
      <c r="CQ30" s="625"/>
      <c r="CR30" s="590">
        <v>2635773</v>
      </c>
      <c r="CS30" s="591"/>
      <c r="CT30" s="591"/>
      <c r="CU30" s="591"/>
      <c r="CV30" s="591"/>
      <c r="CW30" s="591"/>
      <c r="CX30" s="591"/>
      <c r="CY30" s="592"/>
      <c r="CZ30" s="593">
        <v>6</v>
      </c>
      <c r="DA30" s="611"/>
      <c r="DB30" s="611"/>
      <c r="DC30" s="612"/>
      <c r="DD30" s="596">
        <v>2568826</v>
      </c>
      <c r="DE30" s="591"/>
      <c r="DF30" s="591"/>
      <c r="DG30" s="591"/>
      <c r="DH30" s="591"/>
      <c r="DI30" s="591"/>
      <c r="DJ30" s="591"/>
      <c r="DK30" s="592"/>
      <c r="DL30" s="596">
        <v>2568826</v>
      </c>
      <c r="DM30" s="591"/>
      <c r="DN30" s="591"/>
      <c r="DO30" s="591"/>
      <c r="DP30" s="591"/>
      <c r="DQ30" s="591"/>
      <c r="DR30" s="591"/>
      <c r="DS30" s="591"/>
      <c r="DT30" s="591"/>
      <c r="DU30" s="591"/>
      <c r="DV30" s="592"/>
      <c r="DW30" s="613">
        <v>10</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3791235</v>
      </c>
      <c r="S31" s="591"/>
      <c r="T31" s="591"/>
      <c r="U31" s="591"/>
      <c r="V31" s="591"/>
      <c r="W31" s="591"/>
      <c r="X31" s="591"/>
      <c r="Y31" s="592"/>
      <c r="Z31" s="643">
        <v>8.3000000000000007</v>
      </c>
      <c r="AA31" s="643"/>
      <c r="AB31" s="643"/>
      <c r="AC31" s="643"/>
      <c r="AD31" s="644" t="s">
        <v>110</v>
      </c>
      <c r="AE31" s="644"/>
      <c r="AF31" s="644"/>
      <c r="AG31" s="644"/>
      <c r="AH31" s="644"/>
      <c r="AI31" s="644"/>
      <c r="AJ31" s="644"/>
      <c r="AK31" s="644"/>
      <c r="AL31" s="613" t="s">
        <v>110</v>
      </c>
      <c r="AM31" s="645"/>
      <c r="AN31" s="645"/>
      <c r="AO31" s="646"/>
      <c r="AP31" s="668"/>
      <c r="AQ31" s="669"/>
      <c r="AR31" s="669"/>
      <c r="AS31" s="669"/>
      <c r="AT31" s="673"/>
      <c r="AU31" s="183" t="s">
        <v>293</v>
      </c>
      <c r="AV31" s="183"/>
      <c r="AW31" s="183"/>
      <c r="AX31" s="587" t="s">
        <v>294</v>
      </c>
      <c r="AY31" s="588"/>
      <c r="AZ31" s="588"/>
      <c r="BA31" s="588"/>
      <c r="BB31" s="588"/>
      <c r="BC31" s="588"/>
      <c r="BD31" s="588"/>
      <c r="BE31" s="588"/>
      <c r="BF31" s="589"/>
      <c r="BG31" s="654">
        <v>98.8</v>
      </c>
      <c r="BH31" s="609"/>
      <c r="BI31" s="609"/>
      <c r="BJ31" s="609"/>
      <c r="BK31" s="609"/>
      <c r="BL31" s="609"/>
      <c r="BM31" s="645">
        <v>95.4</v>
      </c>
      <c r="BN31" s="655"/>
      <c r="BO31" s="655"/>
      <c r="BP31" s="655"/>
      <c r="BQ31" s="619"/>
      <c r="BR31" s="654">
        <v>98.7</v>
      </c>
      <c r="BS31" s="609"/>
      <c r="BT31" s="609"/>
      <c r="BU31" s="609"/>
      <c r="BV31" s="609"/>
      <c r="BW31" s="609"/>
      <c r="BX31" s="645">
        <v>94.2</v>
      </c>
      <c r="BY31" s="655"/>
      <c r="BZ31" s="655"/>
      <c r="CA31" s="655"/>
      <c r="CB31" s="619"/>
      <c r="CD31" s="662"/>
      <c r="CE31" s="663"/>
      <c r="CF31" s="627" t="s">
        <v>295</v>
      </c>
      <c r="CG31" s="624"/>
      <c r="CH31" s="624"/>
      <c r="CI31" s="624"/>
      <c r="CJ31" s="624"/>
      <c r="CK31" s="624"/>
      <c r="CL31" s="624"/>
      <c r="CM31" s="624"/>
      <c r="CN31" s="624"/>
      <c r="CO31" s="624"/>
      <c r="CP31" s="624"/>
      <c r="CQ31" s="625"/>
      <c r="CR31" s="590">
        <v>280415</v>
      </c>
      <c r="CS31" s="609"/>
      <c r="CT31" s="609"/>
      <c r="CU31" s="609"/>
      <c r="CV31" s="609"/>
      <c r="CW31" s="609"/>
      <c r="CX31" s="609"/>
      <c r="CY31" s="610"/>
      <c r="CZ31" s="593">
        <v>0.6</v>
      </c>
      <c r="DA31" s="611"/>
      <c r="DB31" s="611"/>
      <c r="DC31" s="612"/>
      <c r="DD31" s="596">
        <v>280415</v>
      </c>
      <c r="DE31" s="609"/>
      <c r="DF31" s="609"/>
      <c r="DG31" s="609"/>
      <c r="DH31" s="609"/>
      <c r="DI31" s="609"/>
      <c r="DJ31" s="609"/>
      <c r="DK31" s="610"/>
      <c r="DL31" s="596">
        <v>280415</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1196093</v>
      </c>
      <c r="S32" s="591"/>
      <c r="T32" s="591"/>
      <c r="U32" s="591"/>
      <c r="V32" s="591"/>
      <c r="W32" s="591"/>
      <c r="X32" s="591"/>
      <c r="Y32" s="592"/>
      <c r="Z32" s="643">
        <v>2.6</v>
      </c>
      <c r="AA32" s="643"/>
      <c r="AB32" s="643"/>
      <c r="AC32" s="643"/>
      <c r="AD32" s="644">
        <v>26506</v>
      </c>
      <c r="AE32" s="644"/>
      <c r="AF32" s="644"/>
      <c r="AG32" s="644"/>
      <c r="AH32" s="644"/>
      <c r="AI32" s="644"/>
      <c r="AJ32" s="644"/>
      <c r="AK32" s="644"/>
      <c r="AL32" s="613">
        <v>0.1</v>
      </c>
      <c r="AM32" s="645"/>
      <c r="AN32" s="645"/>
      <c r="AO32" s="646"/>
      <c r="AP32" s="670"/>
      <c r="AQ32" s="671"/>
      <c r="AR32" s="671"/>
      <c r="AS32" s="671"/>
      <c r="AT32" s="674"/>
      <c r="AU32" s="185"/>
      <c r="AV32" s="185"/>
      <c r="AW32" s="185"/>
      <c r="AX32" s="571" t="s">
        <v>297</v>
      </c>
      <c r="AY32" s="572"/>
      <c r="AZ32" s="572"/>
      <c r="BA32" s="572"/>
      <c r="BB32" s="572"/>
      <c r="BC32" s="572"/>
      <c r="BD32" s="572"/>
      <c r="BE32" s="572"/>
      <c r="BF32" s="573"/>
      <c r="BG32" s="653">
        <v>98.5</v>
      </c>
      <c r="BH32" s="575"/>
      <c r="BI32" s="575"/>
      <c r="BJ32" s="575"/>
      <c r="BK32" s="575"/>
      <c r="BL32" s="575"/>
      <c r="BM32" s="638">
        <v>95.1</v>
      </c>
      <c r="BN32" s="575"/>
      <c r="BO32" s="575"/>
      <c r="BP32" s="575"/>
      <c r="BQ32" s="632"/>
      <c r="BR32" s="653">
        <v>98.3</v>
      </c>
      <c r="BS32" s="575"/>
      <c r="BT32" s="575"/>
      <c r="BU32" s="575"/>
      <c r="BV32" s="575"/>
      <c r="BW32" s="575"/>
      <c r="BX32" s="638">
        <v>94.3</v>
      </c>
      <c r="BY32" s="575"/>
      <c r="BZ32" s="575"/>
      <c r="CA32" s="575"/>
      <c r="CB32" s="632"/>
      <c r="CD32" s="664"/>
      <c r="CE32" s="665"/>
      <c r="CF32" s="627" t="s">
        <v>298</v>
      </c>
      <c r="CG32" s="624"/>
      <c r="CH32" s="624"/>
      <c r="CI32" s="624"/>
      <c r="CJ32" s="624"/>
      <c r="CK32" s="624"/>
      <c r="CL32" s="624"/>
      <c r="CM32" s="624"/>
      <c r="CN32" s="624"/>
      <c r="CO32" s="624"/>
      <c r="CP32" s="624"/>
      <c r="CQ32" s="625"/>
      <c r="CR32" s="590" t="s">
        <v>110</v>
      </c>
      <c r="CS32" s="591"/>
      <c r="CT32" s="591"/>
      <c r="CU32" s="591"/>
      <c r="CV32" s="591"/>
      <c r="CW32" s="591"/>
      <c r="CX32" s="591"/>
      <c r="CY32" s="592"/>
      <c r="CZ32" s="593" t="s">
        <v>110</v>
      </c>
      <c r="DA32" s="611"/>
      <c r="DB32" s="611"/>
      <c r="DC32" s="612"/>
      <c r="DD32" s="596" t="s">
        <v>110</v>
      </c>
      <c r="DE32" s="591"/>
      <c r="DF32" s="591"/>
      <c r="DG32" s="591"/>
      <c r="DH32" s="591"/>
      <c r="DI32" s="591"/>
      <c r="DJ32" s="591"/>
      <c r="DK32" s="592"/>
      <c r="DL32" s="596" t="s">
        <v>110</v>
      </c>
      <c r="DM32" s="591"/>
      <c r="DN32" s="591"/>
      <c r="DO32" s="591"/>
      <c r="DP32" s="591"/>
      <c r="DQ32" s="591"/>
      <c r="DR32" s="591"/>
      <c r="DS32" s="591"/>
      <c r="DT32" s="591"/>
      <c r="DU32" s="591"/>
      <c r="DV32" s="592"/>
      <c r="DW32" s="613" t="s">
        <v>110</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3285300</v>
      </c>
      <c r="S33" s="591"/>
      <c r="T33" s="591"/>
      <c r="U33" s="591"/>
      <c r="V33" s="591"/>
      <c r="W33" s="591"/>
      <c r="X33" s="591"/>
      <c r="Y33" s="592"/>
      <c r="Z33" s="643">
        <v>7.2</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18430233</v>
      </c>
      <c r="CS33" s="609"/>
      <c r="CT33" s="609"/>
      <c r="CU33" s="609"/>
      <c r="CV33" s="609"/>
      <c r="CW33" s="609"/>
      <c r="CX33" s="609"/>
      <c r="CY33" s="610"/>
      <c r="CZ33" s="593">
        <v>41.7</v>
      </c>
      <c r="DA33" s="611"/>
      <c r="DB33" s="611"/>
      <c r="DC33" s="612"/>
      <c r="DD33" s="596">
        <v>15830117</v>
      </c>
      <c r="DE33" s="609"/>
      <c r="DF33" s="609"/>
      <c r="DG33" s="609"/>
      <c r="DH33" s="609"/>
      <c r="DI33" s="609"/>
      <c r="DJ33" s="609"/>
      <c r="DK33" s="610"/>
      <c r="DL33" s="596">
        <v>10214073</v>
      </c>
      <c r="DM33" s="609"/>
      <c r="DN33" s="609"/>
      <c r="DO33" s="609"/>
      <c r="DP33" s="609"/>
      <c r="DQ33" s="609"/>
      <c r="DR33" s="609"/>
      <c r="DS33" s="609"/>
      <c r="DT33" s="609"/>
      <c r="DU33" s="609"/>
      <c r="DV33" s="610"/>
      <c r="DW33" s="613">
        <v>39.700000000000003</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6394145</v>
      </c>
      <c r="CS34" s="591"/>
      <c r="CT34" s="591"/>
      <c r="CU34" s="591"/>
      <c r="CV34" s="591"/>
      <c r="CW34" s="591"/>
      <c r="CX34" s="591"/>
      <c r="CY34" s="592"/>
      <c r="CZ34" s="593">
        <v>14.5</v>
      </c>
      <c r="DA34" s="611"/>
      <c r="DB34" s="611"/>
      <c r="DC34" s="612"/>
      <c r="DD34" s="596">
        <v>5019111</v>
      </c>
      <c r="DE34" s="591"/>
      <c r="DF34" s="591"/>
      <c r="DG34" s="591"/>
      <c r="DH34" s="591"/>
      <c r="DI34" s="591"/>
      <c r="DJ34" s="591"/>
      <c r="DK34" s="592"/>
      <c r="DL34" s="596">
        <v>4635129</v>
      </c>
      <c r="DM34" s="591"/>
      <c r="DN34" s="591"/>
      <c r="DO34" s="591"/>
      <c r="DP34" s="591"/>
      <c r="DQ34" s="591"/>
      <c r="DR34" s="591"/>
      <c r="DS34" s="591"/>
      <c r="DT34" s="591"/>
      <c r="DU34" s="591"/>
      <c r="DV34" s="592"/>
      <c r="DW34" s="613">
        <v>18</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1090700</v>
      </c>
      <c r="S35" s="591"/>
      <c r="T35" s="591"/>
      <c r="U35" s="591"/>
      <c r="V35" s="591"/>
      <c r="W35" s="591"/>
      <c r="X35" s="591"/>
      <c r="Y35" s="592"/>
      <c r="Z35" s="643">
        <v>2.4</v>
      </c>
      <c r="AA35" s="643"/>
      <c r="AB35" s="643"/>
      <c r="AC35" s="643"/>
      <c r="AD35" s="644" t="s">
        <v>110</v>
      </c>
      <c r="AE35" s="644"/>
      <c r="AF35" s="644"/>
      <c r="AG35" s="644"/>
      <c r="AH35" s="644"/>
      <c r="AI35" s="644"/>
      <c r="AJ35" s="644"/>
      <c r="AK35" s="644"/>
      <c r="AL35" s="613" t="s">
        <v>110</v>
      </c>
      <c r="AM35" s="645"/>
      <c r="AN35" s="645"/>
      <c r="AO35" s="646"/>
      <c r="AP35" s="188"/>
      <c r="AQ35" s="647" t="s">
        <v>306</v>
      </c>
      <c r="AR35" s="648"/>
      <c r="AS35" s="648"/>
      <c r="AT35" s="648"/>
      <c r="AU35" s="648"/>
      <c r="AV35" s="648"/>
      <c r="AW35" s="648"/>
      <c r="AX35" s="648"/>
      <c r="AY35" s="649"/>
      <c r="AZ35" s="640">
        <v>6429500</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612093</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726857</v>
      </c>
      <c r="CS35" s="609"/>
      <c r="CT35" s="609"/>
      <c r="CU35" s="609"/>
      <c r="CV35" s="609"/>
      <c r="CW35" s="609"/>
      <c r="CX35" s="609"/>
      <c r="CY35" s="610"/>
      <c r="CZ35" s="593">
        <v>1.6</v>
      </c>
      <c r="DA35" s="611"/>
      <c r="DB35" s="611"/>
      <c r="DC35" s="612"/>
      <c r="DD35" s="596">
        <v>701764</v>
      </c>
      <c r="DE35" s="609"/>
      <c r="DF35" s="609"/>
      <c r="DG35" s="609"/>
      <c r="DH35" s="609"/>
      <c r="DI35" s="609"/>
      <c r="DJ35" s="609"/>
      <c r="DK35" s="610"/>
      <c r="DL35" s="596">
        <v>701764</v>
      </c>
      <c r="DM35" s="609"/>
      <c r="DN35" s="609"/>
      <c r="DO35" s="609"/>
      <c r="DP35" s="609"/>
      <c r="DQ35" s="609"/>
      <c r="DR35" s="609"/>
      <c r="DS35" s="609"/>
      <c r="DT35" s="609"/>
      <c r="DU35" s="609"/>
      <c r="DV35" s="610"/>
      <c r="DW35" s="613">
        <v>2.7</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45742109</v>
      </c>
      <c r="S36" s="631"/>
      <c r="T36" s="631"/>
      <c r="U36" s="631"/>
      <c r="V36" s="631"/>
      <c r="W36" s="631"/>
      <c r="X36" s="631"/>
      <c r="Y36" s="634"/>
      <c r="Z36" s="635">
        <v>100</v>
      </c>
      <c r="AA36" s="635"/>
      <c r="AB36" s="635"/>
      <c r="AC36" s="635"/>
      <c r="AD36" s="636">
        <v>24646634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1066061</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478934</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3413529</v>
      </c>
      <c r="CS36" s="591"/>
      <c r="CT36" s="591"/>
      <c r="CU36" s="591"/>
      <c r="CV36" s="591"/>
      <c r="CW36" s="591"/>
      <c r="CX36" s="591"/>
      <c r="CY36" s="592"/>
      <c r="CZ36" s="593">
        <v>7.7</v>
      </c>
      <c r="DA36" s="611"/>
      <c r="DB36" s="611"/>
      <c r="DC36" s="612"/>
      <c r="DD36" s="596">
        <v>3040371</v>
      </c>
      <c r="DE36" s="591"/>
      <c r="DF36" s="591"/>
      <c r="DG36" s="591"/>
      <c r="DH36" s="591"/>
      <c r="DI36" s="591"/>
      <c r="DJ36" s="591"/>
      <c r="DK36" s="592"/>
      <c r="DL36" s="596">
        <v>1912645</v>
      </c>
      <c r="DM36" s="591"/>
      <c r="DN36" s="591"/>
      <c r="DO36" s="591"/>
      <c r="DP36" s="591"/>
      <c r="DQ36" s="591"/>
      <c r="DR36" s="591"/>
      <c r="DS36" s="591"/>
      <c r="DT36" s="591"/>
      <c r="DU36" s="591"/>
      <c r="DV36" s="592"/>
      <c r="DW36" s="613">
        <v>7.4</v>
      </c>
      <c r="DX36" s="614"/>
      <c r="DY36" s="614"/>
      <c r="DZ36" s="614"/>
      <c r="EA36" s="614"/>
      <c r="EB36" s="614"/>
      <c r="EC36" s="615"/>
    </row>
    <row r="37" spans="2:133" ht="11.25" customHeight="1">
      <c r="AQ37" s="616" t="s">
        <v>313</v>
      </c>
      <c r="AR37" s="617"/>
      <c r="AS37" s="617"/>
      <c r="AT37" s="617"/>
      <c r="AU37" s="617"/>
      <c r="AV37" s="617"/>
      <c r="AW37" s="617"/>
      <c r="AX37" s="617"/>
      <c r="AY37" s="618"/>
      <c r="AZ37" s="590">
        <v>925181</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20000</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15614</v>
      </c>
      <c r="CS37" s="609"/>
      <c r="CT37" s="609"/>
      <c r="CU37" s="609"/>
      <c r="CV37" s="609"/>
      <c r="CW37" s="609"/>
      <c r="CX37" s="609"/>
      <c r="CY37" s="610"/>
      <c r="CZ37" s="593">
        <v>0</v>
      </c>
      <c r="DA37" s="611"/>
      <c r="DB37" s="611"/>
      <c r="DC37" s="612"/>
      <c r="DD37" s="596">
        <v>15221</v>
      </c>
      <c r="DE37" s="609"/>
      <c r="DF37" s="609"/>
      <c r="DG37" s="609"/>
      <c r="DH37" s="609"/>
      <c r="DI37" s="609"/>
      <c r="DJ37" s="609"/>
      <c r="DK37" s="610"/>
      <c r="DL37" s="596">
        <v>15221</v>
      </c>
      <c r="DM37" s="609"/>
      <c r="DN37" s="609"/>
      <c r="DO37" s="609"/>
      <c r="DP37" s="609"/>
      <c r="DQ37" s="609"/>
      <c r="DR37" s="609"/>
      <c r="DS37" s="609"/>
      <c r="DT37" s="609"/>
      <c r="DU37" s="609"/>
      <c r="DV37" s="610"/>
      <c r="DW37" s="613">
        <v>0.1</v>
      </c>
      <c r="DX37" s="614"/>
      <c r="DY37" s="614"/>
      <c r="DZ37" s="614"/>
      <c r="EA37" s="614"/>
      <c r="EB37" s="614"/>
      <c r="EC37" s="615"/>
    </row>
    <row r="38" spans="2:133" ht="11.25" customHeight="1">
      <c r="AQ38" s="616" t="s">
        <v>316</v>
      </c>
      <c r="AR38" s="617"/>
      <c r="AS38" s="617"/>
      <c r="AT38" s="617"/>
      <c r="AU38" s="617"/>
      <c r="AV38" s="617"/>
      <c r="AW38" s="617"/>
      <c r="AX38" s="617"/>
      <c r="AY38" s="618"/>
      <c r="AZ38" s="590">
        <v>53701</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33304</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5450618</v>
      </c>
      <c r="CS38" s="591"/>
      <c r="CT38" s="591"/>
      <c r="CU38" s="591"/>
      <c r="CV38" s="591"/>
      <c r="CW38" s="591"/>
      <c r="CX38" s="591"/>
      <c r="CY38" s="592"/>
      <c r="CZ38" s="593">
        <v>12.3</v>
      </c>
      <c r="DA38" s="611"/>
      <c r="DB38" s="611"/>
      <c r="DC38" s="612"/>
      <c r="DD38" s="596">
        <v>4791638</v>
      </c>
      <c r="DE38" s="591"/>
      <c r="DF38" s="591"/>
      <c r="DG38" s="591"/>
      <c r="DH38" s="591"/>
      <c r="DI38" s="591"/>
      <c r="DJ38" s="591"/>
      <c r="DK38" s="592"/>
      <c r="DL38" s="596">
        <v>2964535</v>
      </c>
      <c r="DM38" s="591"/>
      <c r="DN38" s="591"/>
      <c r="DO38" s="591"/>
      <c r="DP38" s="591"/>
      <c r="DQ38" s="591"/>
      <c r="DR38" s="591"/>
      <c r="DS38" s="591"/>
      <c r="DT38" s="591"/>
      <c r="DU38" s="591"/>
      <c r="DV38" s="592"/>
      <c r="DW38" s="613">
        <v>11.5</v>
      </c>
      <c r="DX38" s="614"/>
      <c r="DY38" s="614"/>
      <c r="DZ38" s="614"/>
      <c r="EA38" s="614"/>
      <c r="EB38" s="614"/>
      <c r="EC38" s="615"/>
    </row>
    <row r="39" spans="2:133" ht="11.25" customHeight="1">
      <c r="AQ39" s="616" t="s">
        <v>319</v>
      </c>
      <c r="AR39" s="617"/>
      <c r="AS39" s="617"/>
      <c r="AT39" s="617"/>
      <c r="AU39" s="617"/>
      <c r="AV39" s="617"/>
      <c r="AW39" s="617"/>
      <c r="AX39" s="617"/>
      <c r="AY39" s="618"/>
      <c r="AZ39" s="590" t="s">
        <v>320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99</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2198281</v>
      </c>
      <c r="CS39" s="609"/>
      <c r="CT39" s="609"/>
      <c r="CU39" s="609"/>
      <c r="CV39" s="609"/>
      <c r="CW39" s="609"/>
      <c r="CX39" s="609"/>
      <c r="CY39" s="610"/>
      <c r="CZ39" s="593">
        <v>5</v>
      </c>
      <c r="DA39" s="611"/>
      <c r="DB39" s="611"/>
      <c r="DC39" s="612"/>
      <c r="DD39" s="596">
        <v>2169756</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1479169</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101</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246803</v>
      </c>
      <c r="CS40" s="591"/>
      <c r="CT40" s="591"/>
      <c r="CU40" s="591"/>
      <c r="CV40" s="591"/>
      <c r="CW40" s="591"/>
      <c r="CX40" s="591"/>
      <c r="CY40" s="592"/>
      <c r="CZ40" s="593">
        <v>0.6</v>
      </c>
      <c r="DA40" s="611"/>
      <c r="DB40" s="611"/>
      <c r="DC40" s="612"/>
      <c r="DD40" s="596">
        <v>107477</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2905388</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294</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6570691</v>
      </c>
      <c r="CS42" s="591"/>
      <c r="CT42" s="591"/>
      <c r="CU42" s="591"/>
      <c r="CV42" s="591"/>
      <c r="CW42" s="591"/>
      <c r="CX42" s="591"/>
      <c r="CY42" s="592"/>
      <c r="CZ42" s="593">
        <v>14.9</v>
      </c>
      <c r="DA42" s="594"/>
      <c r="DB42" s="594"/>
      <c r="DC42" s="595"/>
      <c r="DD42" s="596">
        <v>2019950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246130</v>
      </c>
      <c r="CS43" s="609"/>
      <c r="CT43" s="609"/>
      <c r="CU43" s="609"/>
      <c r="CV43" s="609"/>
      <c r="CW43" s="609"/>
      <c r="CX43" s="609"/>
      <c r="CY43" s="610"/>
      <c r="CZ43" s="593">
        <v>0.6</v>
      </c>
      <c r="DA43" s="611"/>
      <c r="DB43" s="611"/>
      <c r="DC43" s="612"/>
      <c r="DD43" s="596">
        <v>246130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6570691</v>
      </c>
      <c r="CS44" s="591"/>
      <c r="CT44" s="591"/>
      <c r="CU44" s="591"/>
      <c r="CV44" s="591"/>
      <c r="CW44" s="591"/>
      <c r="CX44" s="591"/>
      <c r="CY44" s="592"/>
      <c r="CZ44" s="593">
        <v>14.9</v>
      </c>
      <c r="DA44" s="594"/>
      <c r="DB44" s="594"/>
      <c r="DC44" s="595"/>
      <c r="DD44" s="596">
        <v>2019950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2212098</v>
      </c>
      <c r="CS45" s="609"/>
      <c r="CT45" s="609"/>
      <c r="CU45" s="609"/>
      <c r="CV45" s="609"/>
      <c r="CW45" s="609"/>
      <c r="CX45" s="609"/>
      <c r="CY45" s="610"/>
      <c r="CZ45" s="593">
        <v>5</v>
      </c>
      <c r="DA45" s="611"/>
      <c r="DB45" s="611"/>
      <c r="DC45" s="612"/>
      <c r="DD45" s="596">
        <v>184044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4220817</v>
      </c>
      <c r="CS46" s="591"/>
      <c r="CT46" s="591"/>
      <c r="CU46" s="591"/>
      <c r="CV46" s="591"/>
      <c r="CW46" s="591"/>
      <c r="CX46" s="591"/>
      <c r="CY46" s="592"/>
      <c r="CZ46" s="593">
        <v>9.6</v>
      </c>
      <c r="DA46" s="594"/>
      <c r="DB46" s="594"/>
      <c r="DC46" s="595"/>
      <c r="DD46" s="596">
        <v>1699120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t="s">
        <v>110</v>
      </c>
      <c r="CS47" s="609"/>
      <c r="CT47" s="609"/>
      <c r="CU47" s="609"/>
      <c r="CV47" s="609"/>
      <c r="CW47" s="609"/>
      <c r="CX47" s="609"/>
      <c r="CY47" s="610"/>
      <c r="CZ47" s="593" t="s">
        <v>110</v>
      </c>
      <c r="DA47" s="611"/>
      <c r="DB47" s="611"/>
      <c r="DC47" s="612"/>
      <c r="DD47" s="596" t="s">
        <v>110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44173507</v>
      </c>
      <c r="CS49" s="575"/>
      <c r="CT49" s="575"/>
      <c r="CU49" s="575"/>
      <c r="CV49" s="575"/>
      <c r="CW49" s="575"/>
      <c r="CX49" s="575"/>
      <c r="CY49" s="576"/>
      <c r="CZ49" s="577">
        <v>100</v>
      </c>
      <c r="DA49" s="578"/>
      <c r="DB49" s="578"/>
      <c r="DC49" s="579"/>
      <c r="DD49" s="580">
        <v>30000716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45142</v>
      </c>
      <c r="R7" s="1104"/>
      <c r="S7" s="1104"/>
      <c r="T7" s="1104"/>
      <c r="U7" s="1104"/>
      <c r="V7" s="1104">
        <v>43616</v>
      </c>
      <c r="W7" s="1104"/>
      <c r="X7" s="1104"/>
      <c r="Y7" s="1104"/>
      <c r="Z7" s="1104"/>
      <c r="AA7" s="1104">
        <v>1526</v>
      </c>
      <c r="AB7" s="1104"/>
      <c r="AC7" s="1104"/>
      <c r="AD7" s="1104"/>
      <c r="AE7" s="1105"/>
      <c r="AF7" s="1106">
        <v>1257</v>
      </c>
      <c r="AG7" s="1107"/>
      <c r="AH7" s="1107"/>
      <c r="AI7" s="1107"/>
      <c r="AJ7" s="1108"/>
      <c r="AK7" s="1090">
        <v>654</v>
      </c>
      <c r="AL7" s="1091"/>
      <c r="AM7" s="1091"/>
      <c r="AN7" s="1091"/>
      <c r="AO7" s="1091"/>
      <c r="AP7" s="1091">
        <v>31715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542</v>
      </c>
      <c r="BS7" s="1094" t="s">
        <v>540</v>
      </c>
      <c r="BT7" s="1095"/>
      <c r="BU7" s="1095"/>
      <c r="BV7" s="1095"/>
      <c r="BW7" s="1095"/>
      <c r="BX7" s="1095"/>
      <c r="BY7" s="1095"/>
      <c r="BZ7" s="1095"/>
      <c r="CA7" s="1095"/>
      <c r="CB7" s="1095"/>
      <c r="CC7" s="1095"/>
      <c r="CD7" s="1095"/>
      <c r="CE7" s="1095"/>
      <c r="CF7" s="1095"/>
      <c r="CG7" s="1096"/>
      <c r="CH7" s="1087">
        <v>1</v>
      </c>
      <c r="CI7" s="1088"/>
      <c r="CJ7" s="1088"/>
      <c r="CK7" s="1088"/>
      <c r="CL7" s="1089"/>
      <c r="CM7" s="1087">
        <v>165</v>
      </c>
      <c r="CN7" s="1088"/>
      <c r="CO7" s="1088"/>
      <c r="CP7" s="1088"/>
      <c r="CQ7" s="1089"/>
      <c r="CR7" s="1087">
        <v>5</v>
      </c>
      <c r="CS7" s="1088"/>
      <c r="CT7" s="1088"/>
      <c r="CU7" s="1088"/>
      <c r="CV7" s="1089"/>
      <c r="CW7" s="1087" t="s">
        <v>547</v>
      </c>
      <c r="CX7" s="1088"/>
      <c r="CY7" s="1088"/>
      <c r="CZ7" s="1088"/>
      <c r="DA7" s="1089"/>
      <c r="DB7" s="1087" t="s">
        <v>547</v>
      </c>
      <c r="DC7" s="1088"/>
      <c r="DD7" s="1088"/>
      <c r="DE7" s="1088"/>
      <c r="DF7" s="1089"/>
      <c r="DG7" s="1087">
        <v>326</v>
      </c>
      <c r="DH7" s="1088"/>
      <c r="DI7" s="1088"/>
      <c r="DJ7" s="1088"/>
      <c r="DK7" s="1089"/>
      <c r="DL7" s="1087" t="s">
        <v>547</v>
      </c>
      <c r="DM7" s="1088"/>
      <c r="DN7" s="1088"/>
      <c r="DO7" s="1088"/>
      <c r="DP7" s="1089"/>
      <c r="DQ7" s="1087">
        <v>24</v>
      </c>
      <c r="DR7" s="1088"/>
      <c r="DS7" s="1088"/>
      <c r="DT7" s="1088"/>
      <c r="DU7" s="1089"/>
      <c r="DV7" s="1114"/>
      <c r="DW7" s="1115"/>
      <c r="DX7" s="1115"/>
      <c r="DY7" s="1115"/>
      <c r="DZ7" s="1116"/>
      <c r="EA7" s="207"/>
    </row>
    <row r="8" spans="1:131" s="208" customFormat="1" ht="26.25" customHeight="1">
      <c r="A8" s="214">
        <v>2</v>
      </c>
      <c r="B8" s="1030" t="s">
        <v>365</v>
      </c>
      <c r="C8" s="1031"/>
      <c r="D8" s="1031"/>
      <c r="E8" s="1031"/>
      <c r="F8" s="1031"/>
      <c r="G8" s="1031"/>
      <c r="H8" s="1031"/>
      <c r="I8" s="1031"/>
      <c r="J8" s="1031"/>
      <c r="K8" s="1031"/>
      <c r="L8" s="1031"/>
      <c r="M8" s="1031"/>
      <c r="N8" s="1031"/>
      <c r="O8" s="1031"/>
      <c r="P8" s="1032"/>
      <c r="Q8" s="1042">
        <v>896</v>
      </c>
      <c r="R8" s="1043"/>
      <c r="S8" s="1043"/>
      <c r="T8" s="1043"/>
      <c r="U8" s="1043"/>
      <c r="V8" s="1043">
        <v>853</v>
      </c>
      <c r="W8" s="1043"/>
      <c r="X8" s="1043"/>
      <c r="Y8" s="1043"/>
      <c r="Z8" s="1043"/>
      <c r="AA8" s="1043">
        <v>43</v>
      </c>
      <c r="AB8" s="1043"/>
      <c r="AC8" s="1043"/>
      <c r="AD8" s="1043"/>
      <c r="AE8" s="1044"/>
      <c r="AF8" s="1036">
        <v>43</v>
      </c>
      <c r="AG8" s="1037"/>
      <c r="AH8" s="1037"/>
      <c r="AI8" s="1037"/>
      <c r="AJ8" s="1038"/>
      <c r="AK8" s="1085">
        <v>295</v>
      </c>
      <c r="AL8" s="1086"/>
      <c r="AM8" s="1086"/>
      <c r="AN8" s="1086"/>
      <c r="AO8" s="1086"/>
      <c r="AP8" s="1086" t="s">
        <v>544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t="s">
        <v>543</v>
      </c>
      <c r="BS8" s="1013" t="s">
        <v>541</v>
      </c>
      <c r="BT8" s="1014"/>
      <c r="BU8" s="1014"/>
      <c r="BV8" s="1014"/>
      <c r="BW8" s="1014"/>
      <c r="BX8" s="1014"/>
      <c r="BY8" s="1014"/>
      <c r="BZ8" s="1014"/>
      <c r="CA8" s="1014"/>
      <c r="CB8" s="1014"/>
      <c r="CC8" s="1014"/>
      <c r="CD8" s="1014"/>
      <c r="CE8" s="1014"/>
      <c r="CF8" s="1014"/>
      <c r="CG8" s="1015"/>
      <c r="CH8" s="988">
        <v>2</v>
      </c>
      <c r="CI8" s="989"/>
      <c r="CJ8" s="989"/>
      <c r="CK8" s="989"/>
      <c r="CL8" s="990"/>
      <c r="CM8" s="988">
        <v>1784</v>
      </c>
      <c r="CN8" s="989"/>
      <c r="CO8" s="989"/>
      <c r="CP8" s="989"/>
      <c r="CQ8" s="990"/>
      <c r="CR8" s="988">
        <v>171</v>
      </c>
      <c r="CS8" s="989"/>
      <c r="CT8" s="989"/>
      <c r="CU8" s="989"/>
      <c r="CV8" s="990"/>
      <c r="CW8" s="988" t="s">
        <v>547</v>
      </c>
      <c r="CX8" s="989"/>
      <c r="CY8" s="989"/>
      <c r="CZ8" s="989"/>
      <c r="DA8" s="990"/>
      <c r="DB8" s="988" t="s">
        <v>547</v>
      </c>
      <c r="DC8" s="989"/>
      <c r="DD8" s="989"/>
      <c r="DE8" s="989"/>
      <c r="DF8" s="990"/>
      <c r="DG8" s="988" t="s">
        <v>547</v>
      </c>
      <c r="DH8" s="989"/>
      <c r="DI8" s="989"/>
      <c r="DJ8" s="989"/>
      <c r="DK8" s="990"/>
      <c r="DL8" s="988" t="s">
        <v>547</v>
      </c>
      <c r="DM8" s="989"/>
      <c r="DN8" s="989"/>
      <c r="DO8" s="989"/>
      <c r="DP8" s="990"/>
      <c r="DQ8" s="988" t="s">
        <v>547</v>
      </c>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45742</v>
      </c>
      <c r="R23" s="1068"/>
      <c r="S23" s="1068"/>
      <c r="T23" s="1068"/>
      <c r="U23" s="1068"/>
      <c r="V23" s="1068">
        <v>44174</v>
      </c>
      <c r="W23" s="1068"/>
      <c r="X23" s="1068"/>
      <c r="Y23" s="1068"/>
      <c r="Z23" s="1068"/>
      <c r="AA23" s="1068">
        <v>1569</v>
      </c>
      <c r="AB23" s="1068"/>
      <c r="AC23" s="1068"/>
      <c r="AD23" s="1068"/>
      <c r="AE23" s="1069"/>
      <c r="AF23" s="1070">
        <v>1300</v>
      </c>
      <c r="AG23" s="1068"/>
      <c r="AH23" s="1068"/>
      <c r="AI23" s="1068"/>
      <c r="AJ23" s="1071"/>
      <c r="AK23" s="1072"/>
      <c r="AL23" s="1073"/>
      <c r="AM23" s="1073"/>
      <c r="AN23" s="1073"/>
      <c r="AO23" s="1073"/>
      <c r="AP23" s="1068">
        <v>31715</v>
      </c>
      <c r="AQ23" s="1068"/>
      <c r="AR23" s="1068"/>
      <c r="AS23" s="1068"/>
      <c r="AT23" s="1068"/>
      <c r="AU23" s="1074"/>
      <c r="AV23" s="1074"/>
      <c r="AW23" s="1074"/>
      <c r="AX23" s="1074"/>
      <c r="AY23" s="1075"/>
      <c r="AZ23" s="1064" t="s">
        <v>110</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17149</v>
      </c>
      <c r="R28" s="1053"/>
      <c r="S28" s="1053"/>
      <c r="T28" s="1053"/>
      <c r="U28" s="1053"/>
      <c r="V28" s="1053">
        <v>16537</v>
      </c>
      <c r="W28" s="1053"/>
      <c r="X28" s="1053"/>
      <c r="Y28" s="1053"/>
      <c r="Z28" s="1053"/>
      <c r="AA28" s="1053">
        <v>612</v>
      </c>
      <c r="AB28" s="1053"/>
      <c r="AC28" s="1053"/>
      <c r="AD28" s="1053"/>
      <c r="AE28" s="1054"/>
      <c r="AF28" s="1055">
        <v>612</v>
      </c>
      <c r="AG28" s="1053"/>
      <c r="AH28" s="1053"/>
      <c r="AI28" s="1053"/>
      <c r="AJ28" s="1056"/>
      <c r="AK28" s="1057">
        <v>1479</v>
      </c>
      <c r="AL28" s="1045"/>
      <c r="AM28" s="1045"/>
      <c r="AN28" s="1045"/>
      <c r="AO28" s="1045"/>
      <c r="AP28" s="1045" t="s">
        <v>544</v>
      </c>
      <c r="AQ28" s="1045"/>
      <c r="AR28" s="1045"/>
      <c r="AS28" s="1045"/>
      <c r="AT28" s="1045"/>
      <c r="AU28" s="1045" t="s">
        <v>544</v>
      </c>
      <c r="AV28" s="1045"/>
      <c r="AW28" s="1045"/>
      <c r="AX28" s="1045"/>
      <c r="AY28" s="1045"/>
      <c r="AZ28" s="1046" t="s">
        <v>544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380</v>
      </c>
      <c r="C29" s="1031"/>
      <c r="D29" s="1031"/>
      <c r="E29" s="1031"/>
      <c r="F29" s="1031"/>
      <c r="G29" s="1031"/>
      <c r="H29" s="1031"/>
      <c r="I29" s="1031"/>
      <c r="J29" s="1031"/>
      <c r="K29" s="1031"/>
      <c r="L29" s="1031"/>
      <c r="M29" s="1031"/>
      <c r="N29" s="1031"/>
      <c r="O29" s="1031"/>
      <c r="P29" s="1032"/>
      <c r="Q29" s="1042">
        <v>10406</v>
      </c>
      <c r="R29" s="1043"/>
      <c r="S29" s="1043"/>
      <c r="T29" s="1043"/>
      <c r="U29" s="1043"/>
      <c r="V29" s="1043">
        <v>10064</v>
      </c>
      <c r="W29" s="1043"/>
      <c r="X29" s="1043"/>
      <c r="Y29" s="1043"/>
      <c r="Z29" s="1043"/>
      <c r="AA29" s="1043">
        <v>341</v>
      </c>
      <c r="AB29" s="1043"/>
      <c r="AC29" s="1043"/>
      <c r="AD29" s="1043"/>
      <c r="AE29" s="1044"/>
      <c r="AF29" s="1036">
        <v>341</v>
      </c>
      <c r="AG29" s="1037"/>
      <c r="AH29" s="1037"/>
      <c r="AI29" s="1037"/>
      <c r="AJ29" s="1038"/>
      <c r="AK29" s="979">
        <v>1493</v>
      </c>
      <c r="AL29" s="970"/>
      <c r="AM29" s="970"/>
      <c r="AN29" s="970"/>
      <c r="AO29" s="970"/>
      <c r="AP29" s="970" t="s">
        <v>544</v>
      </c>
      <c r="AQ29" s="970"/>
      <c r="AR29" s="970"/>
      <c r="AS29" s="970"/>
      <c r="AT29" s="970"/>
      <c r="AU29" s="970" t="s">
        <v>545</v>
      </c>
      <c r="AV29" s="970"/>
      <c r="AW29" s="970"/>
      <c r="AX29" s="970"/>
      <c r="AY29" s="970"/>
      <c r="AZ29" s="1041" t="s">
        <v>544</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381</v>
      </c>
      <c r="C30" s="1031"/>
      <c r="D30" s="1031"/>
      <c r="E30" s="1031"/>
      <c r="F30" s="1031"/>
      <c r="G30" s="1031"/>
      <c r="H30" s="1031"/>
      <c r="I30" s="1031"/>
      <c r="J30" s="1031"/>
      <c r="K30" s="1031"/>
      <c r="L30" s="1031"/>
      <c r="M30" s="1031"/>
      <c r="N30" s="1031"/>
      <c r="O30" s="1031"/>
      <c r="P30" s="1032"/>
      <c r="Q30" s="1042">
        <v>2492</v>
      </c>
      <c r="R30" s="1043"/>
      <c r="S30" s="1043"/>
      <c r="T30" s="1043"/>
      <c r="U30" s="1043"/>
      <c r="V30" s="1043">
        <v>2481</v>
      </c>
      <c r="W30" s="1043"/>
      <c r="X30" s="1043"/>
      <c r="Y30" s="1043"/>
      <c r="Z30" s="1043"/>
      <c r="AA30" s="1043">
        <v>11</v>
      </c>
      <c r="AB30" s="1043"/>
      <c r="AC30" s="1043"/>
      <c r="AD30" s="1043"/>
      <c r="AE30" s="1044"/>
      <c r="AF30" s="1036">
        <v>11</v>
      </c>
      <c r="AG30" s="1037"/>
      <c r="AH30" s="1037"/>
      <c r="AI30" s="1037"/>
      <c r="AJ30" s="1038"/>
      <c r="AK30" s="979">
        <v>1417</v>
      </c>
      <c r="AL30" s="970"/>
      <c r="AM30" s="970"/>
      <c r="AN30" s="970"/>
      <c r="AO30" s="970"/>
      <c r="AP30" s="970" t="s">
        <v>544</v>
      </c>
      <c r="AQ30" s="970"/>
      <c r="AR30" s="970"/>
      <c r="AS30" s="970"/>
      <c r="AT30" s="970"/>
      <c r="AU30" s="970" t="s">
        <v>545</v>
      </c>
      <c r="AV30" s="970"/>
      <c r="AW30" s="970"/>
      <c r="AX30" s="970"/>
      <c r="AY30" s="970"/>
      <c r="AZ30" s="1041" t="s">
        <v>544</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382</v>
      </c>
      <c r="C31" s="1031"/>
      <c r="D31" s="1031"/>
      <c r="E31" s="1031"/>
      <c r="F31" s="1031"/>
      <c r="G31" s="1031"/>
      <c r="H31" s="1031"/>
      <c r="I31" s="1031"/>
      <c r="J31" s="1031"/>
      <c r="K31" s="1031"/>
      <c r="L31" s="1031"/>
      <c r="M31" s="1031"/>
      <c r="N31" s="1031"/>
      <c r="O31" s="1031"/>
      <c r="P31" s="1032"/>
      <c r="Q31" s="1042">
        <v>1917</v>
      </c>
      <c r="R31" s="1043"/>
      <c r="S31" s="1043"/>
      <c r="T31" s="1043"/>
      <c r="U31" s="1043"/>
      <c r="V31" s="1043">
        <v>1557</v>
      </c>
      <c r="W31" s="1043"/>
      <c r="X31" s="1043"/>
      <c r="Y31" s="1043"/>
      <c r="Z31" s="1043"/>
      <c r="AA31" s="1043">
        <v>360</v>
      </c>
      <c r="AB31" s="1043"/>
      <c r="AC31" s="1043"/>
      <c r="AD31" s="1043"/>
      <c r="AE31" s="1044"/>
      <c r="AF31" s="1036">
        <v>779</v>
      </c>
      <c r="AG31" s="1037"/>
      <c r="AH31" s="1037"/>
      <c r="AI31" s="1037"/>
      <c r="AJ31" s="1038"/>
      <c r="AK31" s="979">
        <v>54</v>
      </c>
      <c r="AL31" s="970"/>
      <c r="AM31" s="970"/>
      <c r="AN31" s="970"/>
      <c r="AO31" s="970"/>
      <c r="AP31" s="970">
        <v>1759</v>
      </c>
      <c r="AQ31" s="970"/>
      <c r="AR31" s="970"/>
      <c r="AS31" s="970"/>
      <c r="AT31" s="970"/>
      <c r="AU31" s="970">
        <v>415</v>
      </c>
      <c r="AV31" s="970"/>
      <c r="AW31" s="970"/>
      <c r="AX31" s="970"/>
      <c r="AY31" s="970"/>
      <c r="AZ31" s="1041" t="s">
        <v>544</v>
      </c>
      <c r="BA31" s="1041"/>
      <c r="BB31" s="1041"/>
      <c r="BC31" s="1041"/>
      <c r="BD31" s="1041"/>
      <c r="BE31" s="1025" t="s">
        <v>383</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384</v>
      </c>
      <c r="C32" s="1031"/>
      <c r="D32" s="1031"/>
      <c r="E32" s="1031"/>
      <c r="F32" s="1031"/>
      <c r="G32" s="1031"/>
      <c r="H32" s="1031"/>
      <c r="I32" s="1031"/>
      <c r="J32" s="1031"/>
      <c r="K32" s="1031"/>
      <c r="L32" s="1031"/>
      <c r="M32" s="1031"/>
      <c r="N32" s="1031"/>
      <c r="O32" s="1031"/>
      <c r="P32" s="1032"/>
      <c r="Q32" s="1042">
        <v>8807</v>
      </c>
      <c r="R32" s="1043"/>
      <c r="S32" s="1043"/>
      <c r="T32" s="1043"/>
      <c r="U32" s="1043"/>
      <c r="V32" s="1043">
        <v>9416</v>
      </c>
      <c r="W32" s="1043"/>
      <c r="X32" s="1043"/>
      <c r="Y32" s="1043"/>
      <c r="Z32" s="1043"/>
      <c r="AA32" s="1043">
        <v>609</v>
      </c>
      <c r="AB32" s="1043"/>
      <c r="AC32" s="1043"/>
      <c r="AD32" s="1043"/>
      <c r="AE32" s="1044"/>
      <c r="AF32" s="1036">
        <v>2661</v>
      </c>
      <c r="AG32" s="1037"/>
      <c r="AH32" s="1037"/>
      <c r="AI32" s="1037"/>
      <c r="AJ32" s="1038"/>
      <c r="AK32" s="979">
        <v>900</v>
      </c>
      <c r="AL32" s="970"/>
      <c r="AM32" s="970"/>
      <c r="AN32" s="970"/>
      <c r="AO32" s="970"/>
      <c r="AP32" s="970">
        <v>446</v>
      </c>
      <c r="AQ32" s="970"/>
      <c r="AR32" s="970"/>
      <c r="AS32" s="970"/>
      <c r="AT32" s="970"/>
      <c r="AU32" s="970" t="s">
        <v>546</v>
      </c>
      <c r="AV32" s="970"/>
      <c r="AW32" s="970"/>
      <c r="AX32" s="970"/>
      <c r="AY32" s="970"/>
      <c r="AZ32" s="1041" t="s">
        <v>544</v>
      </c>
      <c r="BA32" s="1041"/>
      <c r="BB32" s="1041"/>
      <c r="BC32" s="1041"/>
      <c r="BD32" s="1041"/>
      <c r="BE32" s="1025" t="s">
        <v>383</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385</v>
      </c>
      <c r="C33" s="1031"/>
      <c r="D33" s="1031"/>
      <c r="E33" s="1031"/>
      <c r="F33" s="1031"/>
      <c r="G33" s="1031"/>
      <c r="H33" s="1031"/>
      <c r="I33" s="1031"/>
      <c r="J33" s="1031"/>
      <c r="K33" s="1031"/>
      <c r="L33" s="1031"/>
      <c r="M33" s="1031"/>
      <c r="N33" s="1031"/>
      <c r="O33" s="1031"/>
      <c r="P33" s="1032"/>
      <c r="Q33" s="1042">
        <v>2479</v>
      </c>
      <c r="R33" s="1043"/>
      <c r="S33" s="1043"/>
      <c r="T33" s="1043"/>
      <c r="U33" s="1043"/>
      <c r="V33" s="1043">
        <v>2425</v>
      </c>
      <c r="W33" s="1043"/>
      <c r="X33" s="1043"/>
      <c r="Y33" s="1043"/>
      <c r="Z33" s="1043"/>
      <c r="AA33" s="1043">
        <v>43</v>
      </c>
      <c r="AB33" s="1043"/>
      <c r="AC33" s="1043"/>
      <c r="AD33" s="1043"/>
      <c r="AE33" s="1044"/>
      <c r="AF33" s="1036">
        <v>43</v>
      </c>
      <c r="AG33" s="1037"/>
      <c r="AH33" s="1037"/>
      <c r="AI33" s="1037"/>
      <c r="AJ33" s="1038"/>
      <c r="AK33" s="979">
        <v>1060</v>
      </c>
      <c r="AL33" s="970"/>
      <c r="AM33" s="970"/>
      <c r="AN33" s="970"/>
      <c r="AO33" s="970"/>
      <c r="AP33" s="970">
        <v>9934</v>
      </c>
      <c r="AQ33" s="970"/>
      <c r="AR33" s="970"/>
      <c r="AS33" s="970"/>
      <c r="AT33" s="970"/>
      <c r="AU33" s="970">
        <v>6387</v>
      </c>
      <c r="AV33" s="970"/>
      <c r="AW33" s="970"/>
      <c r="AX33" s="970"/>
      <c r="AY33" s="970"/>
      <c r="AZ33" s="1041" t="s">
        <v>547</v>
      </c>
      <c r="BA33" s="1041"/>
      <c r="BB33" s="1041"/>
      <c r="BC33" s="1041"/>
      <c r="BD33" s="1041"/>
      <c r="BE33" s="1025" t="s">
        <v>386</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t="s">
        <v>387</v>
      </c>
      <c r="C34" s="1031"/>
      <c r="D34" s="1031"/>
      <c r="E34" s="1031"/>
      <c r="F34" s="1031"/>
      <c r="G34" s="1031"/>
      <c r="H34" s="1031"/>
      <c r="I34" s="1031"/>
      <c r="J34" s="1031"/>
      <c r="K34" s="1031"/>
      <c r="L34" s="1031"/>
      <c r="M34" s="1031"/>
      <c r="N34" s="1031"/>
      <c r="O34" s="1031"/>
      <c r="P34" s="1032"/>
      <c r="Q34" s="1042">
        <v>10</v>
      </c>
      <c r="R34" s="1043"/>
      <c r="S34" s="1043"/>
      <c r="T34" s="1043"/>
      <c r="U34" s="1043"/>
      <c r="V34" s="1043">
        <v>10</v>
      </c>
      <c r="W34" s="1043"/>
      <c r="X34" s="1043"/>
      <c r="Y34" s="1043"/>
      <c r="Z34" s="1043"/>
      <c r="AA34" s="1043">
        <v>0</v>
      </c>
      <c r="AB34" s="1043"/>
      <c r="AC34" s="1043"/>
      <c r="AD34" s="1043"/>
      <c r="AE34" s="1044"/>
      <c r="AF34" s="1036">
        <v>0</v>
      </c>
      <c r="AG34" s="1037"/>
      <c r="AH34" s="1037"/>
      <c r="AI34" s="1037"/>
      <c r="AJ34" s="1038"/>
      <c r="AK34" s="979">
        <v>6</v>
      </c>
      <c r="AL34" s="970"/>
      <c r="AM34" s="970"/>
      <c r="AN34" s="970"/>
      <c r="AO34" s="970"/>
      <c r="AP34" s="970">
        <v>61</v>
      </c>
      <c r="AQ34" s="970"/>
      <c r="AR34" s="970"/>
      <c r="AS34" s="970"/>
      <c r="AT34" s="970"/>
      <c r="AU34" s="970">
        <v>61</v>
      </c>
      <c r="AV34" s="970"/>
      <c r="AW34" s="970"/>
      <c r="AX34" s="970"/>
      <c r="AY34" s="970"/>
      <c r="AZ34" s="1041" t="s">
        <v>547</v>
      </c>
      <c r="BA34" s="1041"/>
      <c r="BB34" s="1041"/>
      <c r="BC34" s="1041"/>
      <c r="BD34" s="1041"/>
      <c r="BE34" s="1025" t="s">
        <v>386</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4448</v>
      </c>
      <c r="AG63" s="958"/>
      <c r="AH63" s="958"/>
      <c r="AI63" s="958"/>
      <c r="AJ63" s="1023"/>
      <c r="AK63" s="1024"/>
      <c r="AL63" s="962"/>
      <c r="AM63" s="962"/>
      <c r="AN63" s="962"/>
      <c r="AO63" s="962"/>
      <c r="AP63" s="958">
        <v>12200</v>
      </c>
      <c r="AQ63" s="958"/>
      <c r="AR63" s="958"/>
      <c r="AS63" s="958"/>
      <c r="AT63" s="958"/>
      <c r="AU63" s="958">
        <v>6863</v>
      </c>
      <c r="AV63" s="958"/>
      <c r="AW63" s="958"/>
      <c r="AX63" s="958"/>
      <c r="AY63" s="958"/>
      <c r="AZ63" s="1018"/>
      <c r="BA63" s="1018"/>
      <c r="BB63" s="1018"/>
      <c r="BC63" s="1018"/>
      <c r="BD63" s="1018"/>
      <c r="BE63" s="959"/>
      <c r="BF63" s="959"/>
      <c r="BG63" s="959"/>
      <c r="BH63" s="959"/>
      <c r="BI63" s="960"/>
      <c r="BJ63" s="1019" t="s">
        <v>110</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535</v>
      </c>
      <c r="C68" s="985"/>
      <c r="D68" s="985"/>
      <c r="E68" s="985"/>
      <c r="F68" s="985"/>
      <c r="G68" s="985"/>
      <c r="H68" s="985"/>
      <c r="I68" s="985"/>
      <c r="J68" s="985"/>
      <c r="K68" s="985"/>
      <c r="L68" s="985"/>
      <c r="M68" s="985"/>
      <c r="N68" s="985"/>
      <c r="O68" s="985"/>
      <c r="P68" s="986"/>
      <c r="Q68" s="987">
        <v>4737</v>
      </c>
      <c r="R68" s="981"/>
      <c r="S68" s="981"/>
      <c r="T68" s="981"/>
      <c r="U68" s="981"/>
      <c r="V68" s="981">
        <v>4737</v>
      </c>
      <c r="W68" s="981"/>
      <c r="X68" s="981"/>
      <c r="Y68" s="981"/>
      <c r="Z68" s="981"/>
      <c r="AA68" s="981" t="s">
        <v>547</v>
      </c>
      <c r="AB68" s="981"/>
      <c r="AC68" s="981"/>
      <c r="AD68" s="981"/>
      <c r="AE68" s="981"/>
      <c r="AF68" s="981">
        <v>1896</v>
      </c>
      <c r="AG68" s="981"/>
      <c r="AH68" s="981"/>
      <c r="AI68" s="981"/>
      <c r="AJ68" s="981"/>
      <c r="AK68" s="981">
        <v>823</v>
      </c>
      <c r="AL68" s="981"/>
      <c r="AM68" s="981"/>
      <c r="AN68" s="981"/>
      <c r="AO68" s="981"/>
      <c r="AP68" s="981">
        <v>1822</v>
      </c>
      <c r="AQ68" s="981"/>
      <c r="AR68" s="981"/>
      <c r="AS68" s="981"/>
      <c r="AT68" s="981"/>
      <c r="AU68" s="981">
        <v>50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536</v>
      </c>
      <c r="C69" s="974"/>
      <c r="D69" s="974"/>
      <c r="E69" s="974"/>
      <c r="F69" s="974"/>
      <c r="G69" s="974"/>
      <c r="H69" s="974"/>
      <c r="I69" s="974"/>
      <c r="J69" s="974"/>
      <c r="K69" s="974"/>
      <c r="L69" s="974"/>
      <c r="M69" s="974"/>
      <c r="N69" s="974"/>
      <c r="O69" s="974"/>
      <c r="P69" s="975"/>
      <c r="Q69" s="976">
        <v>300</v>
      </c>
      <c r="R69" s="970"/>
      <c r="S69" s="970"/>
      <c r="T69" s="970"/>
      <c r="U69" s="970"/>
      <c r="V69" s="970">
        <v>254</v>
      </c>
      <c r="W69" s="970"/>
      <c r="X69" s="970"/>
      <c r="Y69" s="970"/>
      <c r="Z69" s="970"/>
      <c r="AA69" s="970">
        <v>46</v>
      </c>
      <c r="AB69" s="970"/>
      <c r="AC69" s="970"/>
      <c r="AD69" s="970"/>
      <c r="AE69" s="970"/>
      <c r="AF69" s="970">
        <v>46</v>
      </c>
      <c r="AG69" s="970"/>
      <c r="AH69" s="970"/>
      <c r="AI69" s="970"/>
      <c r="AJ69" s="970"/>
      <c r="AK69" s="970" t="s">
        <v>547</v>
      </c>
      <c r="AL69" s="970"/>
      <c r="AM69" s="970"/>
      <c r="AN69" s="970"/>
      <c r="AO69" s="970"/>
      <c r="AP69" s="970">
        <v>70</v>
      </c>
      <c r="AQ69" s="970"/>
      <c r="AR69" s="970"/>
      <c r="AS69" s="970"/>
      <c r="AT69" s="970"/>
      <c r="AU69" s="970">
        <v>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537</v>
      </c>
      <c r="C70" s="974"/>
      <c r="D70" s="974"/>
      <c r="E70" s="974"/>
      <c r="F70" s="974"/>
      <c r="G70" s="974"/>
      <c r="H70" s="974"/>
      <c r="I70" s="974"/>
      <c r="J70" s="974"/>
      <c r="K70" s="974"/>
      <c r="L70" s="974"/>
      <c r="M70" s="974"/>
      <c r="N70" s="974"/>
      <c r="O70" s="974"/>
      <c r="P70" s="975"/>
      <c r="Q70" s="976">
        <v>620</v>
      </c>
      <c r="R70" s="970"/>
      <c r="S70" s="970"/>
      <c r="T70" s="970"/>
      <c r="U70" s="970"/>
      <c r="V70" s="970">
        <v>577</v>
      </c>
      <c r="W70" s="970"/>
      <c r="X70" s="970"/>
      <c r="Y70" s="970"/>
      <c r="Z70" s="970"/>
      <c r="AA70" s="970">
        <v>42</v>
      </c>
      <c r="AB70" s="970"/>
      <c r="AC70" s="970"/>
      <c r="AD70" s="970"/>
      <c r="AE70" s="970"/>
      <c r="AF70" s="970">
        <v>42</v>
      </c>
      <c r="AG70" s="970"/>
      <c r="AH70" s="970"/>
      <c r="AI70" s="970"/>
      <c r="AJ70" s="970"/>
      <c r="AK70" s="970">
        <v>80</v>
      </c>
      <c r="AL70" s="970"/>
      <c r="AM70" s="970"/>
      <c r="AN70" s="970"/>
      <c r="AO70" s="970"/>
      <c r="AP70" s="970" t="s">
        <v>547</v>
      </c>
      <c r="AQ70" s="970"/>
      <c r="AR70" s="970"/>
      <c r="AS70" s="970"/>
      <c r="AT70" s="970"/>
      <c r="AU70" s="970" t="s">
        <v>547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538</v>
      </c>
      <c r="C71" s="974"/>
      <c r="D71" s="974"/>
      <c r="E71" s="974"/>
      <c r="F71" s="974"/>
      <c r="G71" s="974"/>
      <c r="H71" s="974"/>
      <c r="I71" s="974"/>
      <c r="J71" s="974"/>
      <c r="K71" s="974"/>
      <c r="L71" s="974"/>
      <c r="M71" s="974"/>
      <c r="N71" s="974"/>
      <c r="O71" s="974"/>
      <c r="P71" s="975"/>
      <c r="Q71" s="976">
        <v>303</v>
      </c>
      <c r="R71" s="970"/>
      <c r="S71" s="970"/>
      <c r="T71" s="970"/>
      <c r="U71" s="970"/>
      <c r="V71" s="970">
        <v>297</v>
      </c>
      <c r="W71" s="970"/>
      <c r="X71" s="970"/>
      <c r="Y71" s="970"/>
      <c r="Z71" s="970"/>
      <c r="AA71" s="970">
        <v>6</v>
      </c>
      <c r="AB71" s="970"/>
      <c r="AC71" s="970"/>
      <c r="AD71" s="970"/>
      <c r="AE71" s="970"/>
      <c r="AF71" s="970">
        <v>6</v>
      </c>
      <c r="AG71" s="970"/>
      <c r="AH71" s="970"/>
      <c r="AI71" s="970"/>
      <c r="AJ71" s="970"/>
      <c r="AK71" s="970">
        <v>4</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539</v>
      </c>
      <c r="C72" s="974"/>
      <c r="D72" s="974"/>
      <c r="E72" s="974"/>
      <c r="F72" s="974"/>
      <c r="G72" s="974"/>
      <c r="H72" s="974"/>
      <c r="I72" s="974"/>
      <c r="J72" s="974"/>
      <c r="K72" s="974"/>
      <c r="L72" s="974"/>
      <c r="M72" s="974"/>
      <c r="N72" s="974"/>
      <c r="O72" s="974"/>
      <c r="P72" s="975"/>
      <c r="Q72" s="976">
        <v>2628</v>
      </c>
      <c r="R72" s="970"/>
      <c r="S72" s="970"/>
      <c r="T72" s="970"/>
      <c r="U72" s="970"/>
      <c r="V72" s="970">
        <v>2617</v>
      </c>
      <c r="W72" s="970"/>
      <c r="X72" s="970"/>
      <c r="Y72" s="970"/>
      <c r="Z72" s="970"/>
      <c r="AA72" s="970">
        <v>11</v>
      </c>
      <c r="AB72" s="970"/>
      <c r="AC72" s="970"/>
      <c r="AD72" s="970"/>
      <c r="AE72" s="970"/>
      <c r="AF72" s="970">
        <v>11</v>
      </c>
      <c r="AG72" s="970"/>
      <c r="AH72" s="970"/>
      <c r="AI72" s="970"/>
      <c r="AJ72" s="970"/>
      <c r="AK72" s="970" t="s">
        <v>547</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2001</v>
      </c>
      <c r="AG88" s="958"/>
      <c r="AH88" s="958"/>
      <c r="AI88" s="958"/>
      <c r="AJ88" s="958"/>
      <c r="AK88" s="962"/>
      <c r="AL88" s="962"/>
      <c r="AM88" s="962"/>
      <c r="AN88" s="962"/>
      <c r="AO88" s="962"/>
      <c r="AP88" s="958">
        <v>1892</v>
      </c>
      <c r="AQ88" s="958"/>
      <c r="AR88" s="958"/>
      <c r="AS88" s="958"/>
      <c r="AT88" s="958"/>
      <c r="AU88" s="958">
        <v>54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176</v>
      </c>
      <c r="CS102" s="950"/>
      <c r="CT102" s="950"/>
      <c r="CU102" s="950"/>
      <c r="CV102" s="951"/>
      <c r="CW102" s="949"/>
      <c r="CX102" s="950"/>
      <c r="CY102" s="950"/>
      <c r="CZ102" s="950"/>
      <c r="DA102" s="951"/>
      <c r="DB102" s="949"/>
      <c r="DC102" s="950"/>
      <c r="DD102" s="950"/>
      <c r="DE102" s="950"/>
      <c r="DF102" s="951"/>
      <c r="DG102" s="949">
        <v>326</v>
      </c>
      <c r="DH102" s="950"/>
      <c r="DI102" s="950"/>
      <c r="DJ102" s="950"/>
      <c r="DK102" s="951"/>
      <c r="DL102" s="949"/>
      <c r="DM102" s="950"/>
      <c r="DN102" s="950"/>
      <c r="DO102" s="950"/>
      <c r="DP102" s="951"/>
      <c r="DQ102" s="949">
        <v>24</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286</v>
      </c>
      <c r="AG109" s="893"/>
      <c r="AH109" s="893"/>
      <c r="AI109" s="893"/>
      <c r="AJ109" s="894"/>
      <c r="AK109" s="895" t="s">
        <v>285</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286</v>
      </c>
      <c r="BW109" s="893"/>
      <c r="BX109" s="893"/>
      <c r="BY109" s="893"/>
      <c r="BZ109" s="894"/>
      <c r="CA109" s="895" t="s">
        <v>285</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286</v>
      </c>
      <c r="DM109" s="893"/>
      <c r="DN109" s="893"/>
      <c r="DO109" s="893"/>
      <c r="DP109" s="894"/>
      <c r="DQ109" s="895" t="s">
        <v>285</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3537221</v>
      </c>
      <c r="AB110" s="886"/>
      <c r="AC110" s="886"/>
      <c r="AD110" s="886"/>
      <c r="AE110" s="887"/>
      <c r="AF110" s="888">
        <v>3039180</v>
      </c>
      <c r="AG110" s="886"/>
      <c r="AH110" s="886"/>
      <c r="AI110" s="886"/>
      <c r="AJ110" s="887"/>
      <c r="AK110" s="888">
        <v>2916188</v>
      </c>
      <c r="AL110" s="886"/>
      <c r="AM110" s="886"/>
      <c r="AN110" s="886"/>
      <c r="AO110" s="887"/>
      <c r="AP110" s="889">
        <v>12.4</v>
      </c>
      <c r="AQ110" s="890"/>
      <c r="AR110" s="890"/>
      <c r="AS110" s="890"/>
      <c r="AT110" s="891"/>
      <c r="AU110" s="925" t="s">
        <v>60</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30239384</v>
      </c>
      <c r="BR110" s="833"/>
      <c r="BS110" s="833"/>
      <c r="BT110" s="833"/>
      <c r="BU110" s="833"/>
      <c r="BV110" s="833">
        <v>31065613</v>
      </c>
      <c r="BW110" s="833"/>
      <c r="BX110" s="833"/>
      <c r="BY110" s="833"/>
      <c r="BZ110" s="833"/>
      <c r="CA110" s="833">
        <v>31715140</v>
      </c>
      <c r="CB110" s="833"/>
      <c r="CC110" s="833"/>
      <c r="CD110" s="833"/>
      <c r="CE110" s="833"/>
      <c r="CF110" s="857">
        <v>134.5</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1123538</v>
      </c>
      <c r="BR111" s="805"/>
      <c r="BS111" s="805"/>
      <c r="BT111" s="805"/>
      <c r="BU111" s="805"/>
      <c r="BV111" s="805">
        <v>1126500</v>
      </c>
      <c r="BW111" s="805"/>
      <c r="BX111" s="805"/>
      <c r="BY111" s="805"/>
      <c r="BZ111" s="805"/>
      <c r="CA111" s="805">
        <v>1029308</v>
      </c>
      <c r="CB111" s="805"/>
      <c r="CC111" s="805"/>
      <c r="CD111" s="805"/>
      <c r="CE111" s="805"/>
      <c r="CF111" s="866">
        <v>4.4000000000000004</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110</v>
      </c>
      <c r="DH111" s="805"/>
      <c r="DI111" s="805"/>
      <c r="DJ111" s="805"/>
      <c r="DK111" s="805"/>
      <c r="DL111" s="805" t="s">
        <v>110</v>
      </c>
      <c r="DM111" s="805"/>
      <c r="DN111" s="805"/>
      <c r="DO111" s="805"/>
      <c r="DP111" s="805"/>
      <c r="DQ111" s="805" t="s">
        <v>110</v>
      </c>
      <c r="DR111" s="805"/>
      <c r="DS111" s="805"/>
      <c r="DT111" s="805"/>
      <c r="DU111" s="805"/>
      <c r="DV111" s="782" t="s">
        <v>110</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110</v>
      </c>
      <c r="AB112" s="768"/>
      <c r="AC112" s="768"/>
      <c r="AD112" s="768"/>
      <c r="AE112" s="769"/>
      <c r="AF112" s="770" t="s">
        <v>110</v>
      </c>
      <c r="AG112" s="768"/>
      <c r="AH112" s="768"/>
      <c r="AI112" s="768"/>
      <c r="AJ112" s="769"/>
      <c r="AK112" s="770" t="s">
        <v>110</v>
      </c>
      <c r="AL112" s="768"/>
      <c r="AM112" s="768"/>
      <c r="AN112" s="768"/>
      <c r="AO112" s="769"/>
      <c r="AP112" s="815" t="s">
        <v>110</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7371889</v>
      </c>
      <c r="BR112" s="805"/>
      <c r="BS112" s="805"/>
      <c r="BT112" s="805"/>
      <c r="BU112" s="805"/>
      <c r="BV112" s="805">
        <v>7109619</v>
      </c>
      <c r="BW112" s="805"/>
      <c r="BX112" s="805"/>
      <c r="BY112" s="805"/>
      <c r="BZ112" s="805"/>
      <c r="CA112" s="805">
        <v>6863133</v>
      </c>
      <c r="CB112" s="805"/>
      <c r="CC112" s="805"/>
      <c r="CD112" s="805"/>
      <c r="CE112" s="805"/>
      <c r="CF112" s="866">
        <v>29.1</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110</v>
      </c>
      <c r="DH112" s="805"/>
      <c r="DI112" s="805"/>
      <c r="DJ112" s="805"/>
      <c r="DK112" s="805"/>
      <c r="DL112" s="805" t="s">
        <v>110</v>
      </c>
      <c r="DM112" s="805"/>
      <c r="DN112" s="805"/>
      <c r="DO112" s="805"/>
      <c r="DP112" s="805"/>
      <c r="DQ112" s="805" t="s">
        <v>110</v>
      </c>
      <c r="DR112" s="805"/>
      <c r="DS112" s="805"/>
      <c r="DT112" s="805"/>
      <c r="DU112" s="805"/>
      <c r="DV112" s="782" t="s">
        <v>110</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798655</v>
      </c>
      <c r="AB113" s="914"/>
      <c r="AC113" s="914"/>
      <c r="AD113" s="914"/>
      <c r="AE113" s="915"/>
      <c r="AF113" s="916">
        <v>778113</v>
      </c>
      <c r="AG113" s="914"/>
      <c r="AH113" s="914"/>
      <c r="AI113" s="914"/>
      <c r="AJ113" s="915"/>
      <c r="AK113" s="916">
        <v>785823</v>
      </c>
      <c r="AL113" s="914"/>
      <c r="AM113" s="914"/>
      <c r="AN113" s="914"/>
      <c r="AO113" s="915"/>
      <c r="AP113" s="917">
        <v>3.3</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68059</v>
      </c>
      <c r="BR113" s="805"/>
      <c r="BS113" s="805"/>
      <c r="BT113" s="805"/>
      <c r="BU113" s="805"/>
      <c r="BV113" s="805">
        <v>62331</v>
      </c>
      <c r="BW113" s="805"/>
      <c r="BX113" s="805"/>
      <c r="BY113" s="805"/>
      <c r="BZ113" s="805"/>
      <c r="CA113" s="805">
        <v>53644</v>
      </c>
      <c r="CB113" s="805"/>
      <c r="CC113" s="805"/>
      <c r="CD113" s="805"/>
      <c r="CE113" s="805"/>
      <c r="CF113" s="866">
        <v>0.2</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8291</v>
      </c>
      <c r="AB114" s="768"/>
      <c r="AC114" s="768"/>
      <c r="AD114" s="768"/>
      <c r="AE114" s="769"/>
      <c r="AF114" s="770">
        <v>6977</v>
      </c>
      <c r="AG114" s="768"/>
      <c r="AH114" s="768"/>
      <c r="AI114" s="768"/>
      <c r="AJ114" s="769"/>
      <c r="AK114" s="770">
        <v>6954</v>
      </c>
      <c r="AL114" s="768"/>
      <c r="AM114" s="768"/>
      <c r="AN114" s="768"/>
      <c r="AO114" s="769"/>
      <c r="AP114" s="815">
        <v>0</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8086973</v>
      </c>
      <c r="BR114" s="805"/>
      <c r="BS114" s="805"/>
      <c r="BT114" s="805"/>
      <c r="BU114" s="805"/>
      <c r="BV114" s="805">
        <v>7273610</v>
      </c>
      <c r="BW114" s="805"/>
      <c r="BX114" s="805"/>
      <c r="BY114" s="805"/>
      <c r="BZ114" s="805"/>
      <c r="CA114" s="805">
        <v>7244672</v>
      </c>
      <c r="CB114" s="805"/>
      <c r="CC114" s="805"/>
      <c r="CD114" s="805"/>
      <c r="CE114" s="805"/>
      <c r="CF114" s="866">
        <v>30.7</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110</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253640</v>
      </c>
      <c r="AB115" s="914"/>
      <c r="AC115" s="914"/>
      <c r="AD115" s="914"/>
      <c r="AE115" s="915"/>
      <c r="AF115" s="916">
        <v>225893</v>
      </c>
      <c r="AG115" s="914"/>
      <c r="AH115" s="914"/>
      <c r="AI115" s="914"/>
      <c r="AJ115" s="915"/>
      <c r="AK115" s="916">
        <v>204302</v>
      </c>
      <c r="AL115" s="914"/>
      <c r="AM115" s="914"/>
      <c r="AN115" s="914"/>
      <c r="AO115" s="915"/>
      <c r="AP115" s="917">
        <v>0.9</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437058</v>
      </c>
      <c r="BR115" s="805"/>
      <c r="BS115" s="805"/>
      <c r="BT115" s="805"/>
      <c r="BU115" s="805"/>
      <c r="BV115" s="805">
        <v>162243</v>
      </c>
      <c r="BW115" s="805"/>
      <c r="BX115" s="805"/>
      <c r="BY115" s="805"/>
      <c r="BZ115" s="805"/>
      <c r="CA115" s="805">
        <v>23976</v>
      </c>
      <c r="CB115" s="805"/>
      <c r="CC115" s="805"/>
      <c r="CD115" s="805"/>
      <c r="CE115" s="805"/>
      <c r="CF115" s="866">
        <v>0.1</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110</v>
      </c>
      <c r="DH115" s="768"/>
      <c r="DI115" s="768"/>
      <c r="DJ115" s="768"/>
      <c r="DK115" s="769"/>
      <c r="DL115" s="770">
        <v>198212</v>
      </c>
      <c r="DM115" s="768"/>
      <c r="DN115" s="768"/>
      <c r="DO115" s="768"/>
      <c r="DP115" s="769"/>
      <c r="DQ115" s="770">
        <v>281212</v>
      </c>
      <c r="DR115" s="768"/>
      <c r="DS115" s="768"/>
      <c r="DT115" s="768"/>
      <c r="DU115" s="769"/>
      <c r="DV115" s="815">
        <v>1.2</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110</v>
      </c>
      <c r="AB116" s="768"/>
      <c r="AC116" s="768"/>
      <c r="AD116" s="768"/>
      <c r="AE116" s="769"/>
      <c r="AF116" s="770" t="s">
        <v>110</v>
      </c>
      <c r="AG116" s="768"/>
      <c r="AH116" s="768"/>
      <c r="AI116" s="768"/>
      <c r="AJ116" s="769"/>
      <c r="AK116" s="770" t="s">
        <v>110</v>
      </c>
      <c r="AL116" s="768"/>
      <c r="AM116" s="768"/>
      <c r="AN116" s="768"/>
      <c r="AO116" s="769"/>
      <c r="AP116" s="815" t="s">
        <v>110</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110</v>
      </c>
      <c r="BR116" s="805"/>
      <c r="BS116" s="805"/>
      <c r="BT116" s="805"/>
      <c r="BU116" s="805"/>
      <c r="BV116" s="805" t="s">
        <v>110</v>
      </c>
      <c r="BW116" s="805"/>
      <c r="BX116" s="805"/>
      <c r="BY116" s="805"/>
      <c r="BZ116" s="805"/>
      <c r="CA116" s="805" t="s">
        <v>110</v>
      </c>
      <c r="CB116" s="805"/>
      <c r="CC116" s="805"/>
      <c r="CD116" s="805"/>
      <c r="CE116" s="805"/>
      <c r="CF116" s="866" t="s">
        <v>110</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110</v>
      </c>
      <c r="DH116" s="768"/>
      <c r="DI116" s="768"/>
      <c r="DJ116" s="768"/>
      <c r="DK116" s="769"/>
      <c r="DL116" s="770" t="s">
        <v>110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4597807</v>
      </c>
      <c r="AB117" s="900"/>
      <c r="AC117" s="900"/>
      <c r="AD117" s="900"/>
      <c r="AE117" s="901"/>
      <c r="AF117" s="902">
        <v>4050163</v>
      </c>
      <c r="AG117" s="900"/>
      <c r="AH117" s="900"/>
      <c r="AI117" s="900"/>
      <c r="AJ117" s="901"/>
      <c r="AK117" s="902">
        <v>3913267</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286</v>
      </c>
      <c r="AG118" s="893"/>
      <c r="AH118" s="893"/>
      <c r="AI118" s="893"/>
      <c r="AJ118" s="894"/>
      <c r="AK118" s="895" t="s">
        <v>285</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433</v>
      </c>
      <c r="BP119" s="869"/>
      <c r="BQ119" s="873">
        <v>47326901</v>
      </c>
      <c r="BR119" s="836"/>
      <c r="BS119" s="836"/>
      <c r="BT119" s="836"/>
      <c r="BU119" s="836"/>
      <c r="BV119" s="836">
        <v>46799916</v>
      </c>
      <c r="BW119" s="836"/>
      <c r="BX119" s="836"/>
      <c r="BY119" s="836"/>
      <c r="BZ119" s="836"/>
      <c r="CA119" s="836">
        <v>46929873</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1123538</v>
      </c>
      <c r="DH119" s="751"/>
      <c r="DI119" s="751"/>
      <c r="DJ119" s="751"/>
      <c r="DK119" s="752"/>
      <c r="DL119" s="753">
        <v>928288</v>
      </c>
      <c r="DM119" s="751"/>
      <c r="DN119" s="751"/>
      <c r="DO119" s="751"/>
      <c r="DP119" s="752"/>
      <c r="DQ119" s="753">
        <v>748096</v>
      </c>
      <c r="DR119" s="751"/>
      <c r="DS119" s="751"/>
      <c r="DT119" s="751"/>
      <c r="DU119" s="752"/>
      <c r="DV119" s="839">
        <v>3.2</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6415843</v>
      </c>
      <c r="BR120" s="833"/>
      <c r="BS120" s="833"/>
      <c r="BT120" s="833"/>
      <c r="BU120" s="833"/>
      <c r="BV120" s="833">
        <v>5113684</v>
      </c>
      <c r="BW120" s="833"/>
      <c r="BX120" s="833"/>
      <c r="BY120" s="833"/>
      <c r="BZ120" s="833"/>
      <c r="CA120" s="833">
        <v>7514188</v>
      </c>
      <c r="CB120" s="833"/>
      <c r="CC120" s="833"/>
      <c r="CD120" s="833"/>
      <c r="CE120" s="833"/>
      <c r="CF120" s="857">
        <v>31.9</v>
      </c>
      <c r="CG120" s="858"/>
      <c r="CH120" s="858"/>
      <c r="CI120" s="858"/>
      <c r="CJ120" s="858"/>
      <c r="CK120" s="859" t="s">
        <v>437</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6814230</v>
      </c>
      <c r="DH120" s="833"/>
      <c r="DI120" s="833"/>
      <c r="DJ120" s="833"/>
      <c r="DK120" s="833"/>
      <c r="DL120" s="833">
        <v>6489097</v>
      </c>
      <c r="DM120" s="833"/>
      <c r="DN120" s="833"/>
      <c r="DO120" s="833"/>
      <c r="DP120" s="833"/>
      <c r="DQ120" s="833">
        <v>6387313</v>
      </c>
      <c r="DR120" s="833"/>
      <c r="DS120" s="833"/>
      <c r="DT120" s="833"/>
      <c r="DU120" s="833"/>
      <c r="DV120" s="834">
        <v>27.1</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6157459</v>
      </c>
      <c r="BR121" s="805"/>
      <c r="BS121" s="805"/>
      <c r="BT121" s="805"/>
      <c r="BU121" s="805"/>
      <c r="BV121" s="805">
        <v>6121424</v>
      </c>
      <c r="BW121" s="805"/>
      <c r="BX121" s="805"/>
      <c r="BY121" s="805"/>
      <c r="BZ121" s="805"/>
      <c r="CA121" s="805">
        <v>6252288</v>
      </c>
      <c r="CB121" s="805"/>
      <c r="CC121" s="805"/>
      <c r="CD121" s="805"/>
      <c r="CE121" s="805"/>
      <c r="CF121" s="866">
        <v>26.5</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v>487585</v>
      </c>
      <c r="DH121" s="805"/>
      <c r="DI121" s="805"/>
      <c r="DJ121" s="805"/>
      <c r="DK121" s="805"/>
      <c r="DL121" s="805">
        <v>555104</v>
      </c>
      <c r="DM121" s="805"/>
      <c r="DN121" s="805"/>
      <c r="DO121" s="805"/>
      <c r="DP121" s="805"/>
      <c r="DQ121" s="805">
        <v>415150</v>
      </c>
      <c r="DR121" s="805"/>
      <c r="DS121" s="805"/>
      <c r="DT121" s="805"/>
      <c r="DU121" s="805"/>
      <c r="DV121" s="782">
        <v>1.8</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29269995</v>
      </c>
      <c r="BR122" s="836"/>
      <c r="BS122" s="836"/>
      <c r="BT122" s="836"/>
      <c r="BU122" s="836"/>
      <c r="BV122" s="836">
        <v>29478278</v>
      </c>
      <c r="BW122" s="836"/>
      <c r="BX122" s="836"/>
      <c r="BY122" s="836"/>
      <c r="BZ122" s="836"/>
      <c r="CA122" s="836">
        <v>28901462</v>
      </c>
      <c r="CB122" s="836"/>
      <c r="CC122" s="836"/>
      <c r="CD122" s="836"/>
      <c r="CE122" s="836"/>
      <c r="CF122" s="837">
        <v>122.6</v>
      </c>
      <c r="CG122" s="838"/>
      <c r="CH122" s="838"/>
      <c r="CI122" s="838"/>
      <c r="CJ122" s="838"/>
      <c r="CK122" s="860"/>
      <c r="CL122" s="846"/>
      <c r="CM122" s="846"/>
      <c r="CN122" s="846"/>
      <c r="CO122" s="847"/>
      <c r="CP122" s="826" t="s">
        <v>387</v>
      </c>
      <c r="CQ122" s="827"/>
      <c r="CR122" s="827"/>
      <c r="CS122" s="827"/>
      <c r="CT122" s="827"/>
      <c r="CU122" s="827"/>
      <c r="CV122" s="827"/>
      <c r="CW122" s="827"/>
      <c r="CX122" s="827"/>
      <c r="CY122" s="827"/>
      <c r="CZ122" s="827"/>
      <c r="DA122" s="827"/>
      <c r="DB122" s="827"/>
      <c r="DC122" s="827"/>
      <c r="DD122" s="827"/>
      <c r="DE122" s="827"/>
      <c r="DF122" s="828"/>
      <c r="DG122" s="804">
        <v>70074</v>
      </c>
      <c r="DH122" s="805"/>
      <c r="DI122" s="805"/>
      <c r="DJ122" s="805"/>
      <c r="DK122" s="805"/>
      <c r="DL122" s="805">
        <v>65418</v>
      </c>
      <c r="DM122" s="805"/>
      <c r="DN122" s="805"/>
      <c r="DO122" s="805"/>
      <c r="DP122" s="805"/>
      <c r="DQ122" s="805">
        <v>60670</v>
      </c>
      <c r="DR122" s="805"/>
      <c r="DS122" s="805"/>
      <c r="DT122" s="805"/>
      <c r="DU122" s="805"/>
      <c r="DV122" s="782">
        <v>0.3</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110</v>
      </c>
      <c r="AB123" s="768"/>
      <c r="AC123" s="768"/>
      <c r="AD123" s="768"/>
      <c r="AE123" s="769"/>
      <c r="AF123" s="770" t="s">
        <v>110</v>
      </c>
      <c r="AG123" s="768"/>
      <c r="AH123" s="768"/>
      <c r="AI123" s="768"/>
      <c r="AJ123" s="769"/>
      <c r="AK123" s="770" t="s">
        <v>110</v>
      </c>
      <c r="AL123" s="768"/>
      <c r="AM123" s="768"/>
      <c r="AN123" s="768"/>
      <c r="AO123" s="769"/>
      <c r="AP123" s="815" t="s">
        <v>110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441</v>
      </c>
      <c r="BP123" s="869"/>
      <c r="BQ123" s="823">
        <v>41843297</v>
      </c>
      <c r="BR123" s="824"/>
      <c r="BS123" s="824"/>
      <c r="BT123" s="824"/>
      <c r="BU123" s="824"/>
      <c r="BV123" s="824">
        <v>40713386</v>
      </c>
      <c r="BW123" s="824"/>
      <c r="BX123" s="824"/>
      <c r="BY123" s="824"/>
      <c r="BZ123" s="824"/>
      <c r="CA123" s="824">
        <v>42667938</v>
      </c>
      <c r="CB123" s="824"/>
      <c r="CC123" s="824"/>
      <c r="CD123" s="824"/>
      <c r="CE123" s="824"/>
      <c r="CF123" s="734"/>
      <c r="CG123" s="735"/>
      <c r="CH123" s="735"/>
      <c r="CI123" s="735"/>
      <c r="CJ123" s="825"/>
      <c r="CK123" s="860"/>
      <c r="CL123" s="846"/>
      <c r="CM123" s="846"/>
      <c r="CN123" s="846"/>
      <c r="CO123" s="847"/>
      <c r="CP123" s="826" t="s">
        <v>380</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23.6</v>
      </c>
      <c r="BR124" s="822"/>
      <c r="BS124" s="822"/>
      <c r="BT124" s="822"/>
      <c r="BU124" s="822"/>
      <c r="BV124" s="822">
        <v>25.5</v>
      </c>
      <c r="BW124" s="822"/>
      <c r="BX124" s="822"/>
      <c r="BY124" s="822"/>
      <c r="BZ124" s="822"/>
      <c r="CA124" s="822">
        <v>18</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215401</v>
      </c>
      <c r="AB126" s="768"/>
      <c r="AC126" s="768"/>
      <c r="AD126" s="768"/>
      <c r="AE126" s="769"/>
      <c r="AF126" s="770">
        <v>195252</v>
      </c>
      <c r="AG126" s="768"/>
      <c r="AH126" s="768"/>
      <c r="AI126" s="768"/>
      <c r="AJ126" s="769"/>
      <c r="AK126" s="770">
        <v>180190</v>
      </c>
      <c r="AL126" s="768"/>
      <c r="AM126" s="768"/>
      <c r="AN126" s="768"/>
      <c r="AO126" s="769"/>
      <c r="AP126" s="815">
        <v>0.8</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v>437058</v>
      </c>
      <c r="DH126" s="805"/>
      <c r="DI126" s="805"/>
      <c r="DJ126" s="805"/>
      <c r="DK126" s="805"/>
      <c r="DL126" s="805">
        <v>162243</v>
      </c>
      <c r="DM126" s="805"/>
      <c r="DN126" s="805"/>
      <c r="DO126" s="805"/>
      <c r="DP126" s="805"/>
      <c r="DQ126" s="805">
        <v>23976</v>
      </c>
      <c r="DR126" s="805"/>
      <c r="DS126" s="805"/>
      <c r="DT126" s="805"/>
      <c r="DU126" s="805"/>
      <c r="DV126" s="782">
        <v>0.1</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38239</v>
      </c>
      <c r="AB127" s="768"/>
      <c r="AC127" s="768"/>
      <c r="AD127" s="768"/>
      <c r="AE127" s="769"/>
      <c r="AF127" s="770">
        <v>30641</v>
      </c>
      <c r="AG127" s="768"/>
      <c r="AH127" s="768"/>
      <c r="AI127" s="768"/>
      <c r="AJ127" s="769"/>
      <c r="AK127" s="770">
        <v>24112</v>
      </c>
      <c r="AL127" s="768"/>
      <c r="AM127" s="768"/>
      <c r="AN127" s="768"/>
      <c r="AO127" s="769"/>
      <c r="AP127" s="815">
        <v>0.1</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708863</v>
      </c>
      <c r="AB128" s="789"/>
      <c r="AC128" s="789"/>
      <c r="AD128" s="789"/>
      <c r="AE128" s="790"/>
      <c r="AF128" s="791">
        <v>691255</v>
      </c>
      <c r="AG128" s="789"/>
      <c r="AH128" s="789"/>
      <c r="AI128" s="789"/>
      <c r="AJ128" s="790"/>
      <c r="AK128" s="791">
        <v>653841</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110</v>
      </c>
      <c r="BG128" s="775"/>
      <c r="BH128" s="775"/>
      <c r="BI128" s="775"/>
      <c r="BJ128" s="775"/>
      <c r="BK128" s="775"/>
      <c r="BL128" s="798"/>
      <c r="BM128" s="774">
        <v>12.02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110</v>
      </c>
      <c r="DH128" s="779"/>
      <c r="DI128" s="779"/>
      <c r="DJ128" s="779"/>
      <c r="DK128" s="779"/>
      <c r="DL128" s="779" t="s">
        <v>110</v>
      </c>
      <c r="DM128" s="779"/>
      <c r="DN128" s="779"/>
      <c r="DO128" s="779"/>
      <c r="DP128" s="779"/>
      <c r="DQ128" s="779" t="s">
        <v>110</v>
      </c>
      <c r="DR128" s="779"/>
      <c r="DS128" s="779"/>
      <c r="DT128" s="779"/>
      <c r="DU128" s="779"/>
      <c r="DV128" s="780" t="s">
        <v>110</v>
      </c>
      <c r="DW128" s="780"/>
      <c r="DX128" s="780"/>
      <c r="DY128" s="780"/>
      <c r="DZ128" s="781"/>
    </row>
    <row r="129" spans="1:131" s="199" customFormat="1" ht="26.25" customHeight="1">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25818074</v>
      </c>
      <c r="AB129" s="768"/>
      <c r="AC129" s="768"/>
      <c r="AD129" s="768"/>
      <c r="AE129" s="769"/>
      <c r="AF129" s="770">
        <v>26266550</v>
      </c>
      <c r="AG129" s="768"/>
      <c r="AH129" s="768"/>
      <c r="AI129" s="768"/>
      <c r="AJ129" s="769"/>
      <c r="AK129" s="770">
        <v>26050868</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110</v>
      </c>
      <c r="BG129" s="758"/>
      <c r="BH129" s="758"/>
      <c r="BI129" s="758"/>
      <c r="BJ129" s="758"/>
      <c r="BK129" s="758"/>
      <c r="BL129" s="759"/>
      <c r="BM129" s="757">
        <v>17.02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2668710</v>
      </c>
      <c r="AB130" s="768"/>
      <c r="AC130" s="768"/>
      <c r="AD130" s="768"/>
      <c r="AE130" s="769"/>
      <c r="AF130" s="770">
        <v>2446246</v>
      </c>
      <c r="AG130" s="768"/>
      <c r="AH130" s="768"/>
      <c r="AI130" s="768"/>
      <c r="AJ130" s="769"/>
      <c r="AK130" s="770">
        <v>2478111</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4.0999999999999996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23149364</v>
      </c>
      <c r="AB131" s="751"/>
      <c r="AC131" s="751"/>
      <c r="AD131" s="751"/>
      <c r="AE131" s="752"/>
      <c r="AF131" s="753">
        <v>23820304</v>
      </c>
      <c r="AG131" s="751"/>
      <c r="AH131" s="751"/>
      <c r="AI131" s="751"/>
      <c r="AJ131" s="752"/>
      <c r="AK131" s="753">
        <v>23572757</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18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5.2711340150000003</v>
      </c>
      <c r="AB132" s="731"/>
      <c r="AC132" s="731"/>
      <c r="AD132" s="731"/>
      <c r="AE132" s="732"/>
      <c r="AF132" s="733">
        <v>3.831445644</v>
      </c>
      <c r="AG132" s="731"/>
      <c r="AH132" s="731"/>
      <c r="AI132" s="731"/>
      <c r="AJ132" s="732"/>
      <c r="AK132" s="733">
        <v>3.3144829009999999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7</v>
      </c>
      <c r="AB133" s="710"/>
      <c r="AC133" s="710"/>
      <c r="AD133" s="710"/>
      <c r="AE133" s="711"/>
      <c r="AF133" s="709">
        <v>5.3</v>
      </c>
      <c r="AG133" s="710"/>
      <c r="AH133" s="710"/>
      <c r="AI133" s="710"/>
      <c r="AJ133" s="711"/>
      <c r="AK133" s="709">
        <v>4.0999999999999996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2" t="s">
        <v>469</v>
      </c>
      <c r="L7" s="256"/>
      <c r="M7" s="257" t="s">
        <v>470</v>
      </c>
      <c r="N7" s="258"/>
    </row>
    <row r="8" spans="1:16">
      <c r="A8" s="250"/>
      <c r="B8" s="246"/>
      <c r="C8" s="246"/>
      <c r="D8" s="246"/>
      <c r="E8" s="246"/>
      <c r="F8" s="246"/>
      <c r="G8" s="259"/>
      <c r="H8" s="260"/>
      <c r="I8" s="260"/>
      <c r="J8" s="261"/>
      <c r="K8" s="1123"/>
      <c r="L8" s="262" t="s">
        <v>471</v>
      </c>
      <c r="M8" s="263" t="s">
        <v>472</v>
      </c>
      <c r="N8" s="264" t="s">
        <v>473</v>
      </c>
    </row>
    <row r="9" spans="1:16">
      <c r="A9" s="250"/>
      <c r="B9" s="246"/>
      <c r="C9" s="246"/>
      <c r="D9" s="246"/>
      <c r="E9" s="246"/>
      <c r="F9" s="246"/>
      <c r="G9" s="1136" t="s">
        <v>474</v>
      </c>
      <c r="H9" s="1137"/>
      <c r="I9" s="1137"/>
      <c r="J9" s="1138"/>
      <c r="K9" s="265">
        <v>7631848</v>
      </c>
      <c r="L9" s="266">
        <v>56879</v>
      </c>
      <c r="M9" s="267">
        <v>55721</v>
      </c>
      <c r="N9" s="268">
        <v>2.1</v>
      </c>
    </row>
    <row r="10" spans="1:16">
      <c r="A10" s="250"/>
      <c r="B10" s="246"/>
      <c r="C10" s="246"/>
      <c r="D10" s="246"/>
      <c r="E10" s="246"/>
      <c r="F10" s="246"/>
      <c r="G10" s="1136" t="s">
        <v>475</v>
      </c>
      <c r="H10" s="1137"/>
      <c r="I10" s="1137"/>
      <c r="J10" s="1138"/>
      <c r="K10" s="269">
        <v>729840</v>
      </c>
      <c r="L10" s="270">
        <v>5439</v>
      </c>
      <c r="M10" s="271">
        <v>5407</v>
      </c>
      <c r="N10" s="272">
        <v>0.6</v>
      </c>
    </row>
    <row r="11" spans="1:16" ht="13.5" customHeight="1">
      <c r="A11" s="250"/>
      <c r="B11" s="246"/>
      <c r="C11" s="246"/>
      <c r="D11" s="246"/>
      <c r="E11" s="246"/>
      <c r="F11" s="246"/>
      <c r="G11" s="1136" t="s">
        <v>476</v>
      </c>
      <c r="H11" s="1137"/>
      <c r="I11" s="1137"/>
      <c r="J11" s="1138"/>
      <c r="K11" s="269">
        <v>5914</v>
      </c>
      <c r="L11" s="270">
        <v>44</v>
      </c>
      <c r="M11" s="271">
        <v>4456</v>
      </c>
      <c r="N11" s="272">
        <v>-99</v>
      </c>
    </row>
    <row r="12" spans="1:16" ht="13.5" customHeight="1">
      <c r="A12" s="250"/>
      <c r="B12" s="246"/>
      <c r="C12" s="246"/>
      <c r="D12" s="246"/>
      <c r="E12" s="246"/>
      <c r="F12" s="246"/>
      <c r="G12" s="1136" t="s">
        <v>477</v>
      </c>
      <c r="H12" s="1137"/>
      <c r="I12" s="1137"/>
      <c r="J12" s="1138"/>
      <c r="K12" s="269">
        <v>436759</v>
      </c>
      <c r="L12" s="270">
        <v>3255</v>
      </c>
      <c r="M12" s="271">
        <v>1602</v>
      </c>
      <c r="N12" s="272">
        <v>103.2</v>
      </c>
    </row>
    <row r="13" spans="1:16" ht="13.5" customHeight="1">
      <c r="A13" s="250"/>
      <c r="B13" s="246"/>
      <c r="C13" s="246"/>
      <c r="D13" s="246"/>
      <c r="E13" s="246"/>
      <c r="F13" s="246"/>
      <c r="G13" s="1136" t="s">
        <v>478</v>
      </c>
      <c r="H13" s="1137"/>
      <c r="I13" s="1137"/>
      <c r="J13" s="1138"/>
      <c r="K13" s="269" t="s">
        <v>479</v>
      </c>
      <c r="L13" s="270" t="s">
        <v>479</v>
      </c>
      <c r="M13" s="271">
        <v>24</v>
      </c>
      <c r="N13" s="272" t="s">
        <v>479</v>
      </c>
    </row>
    <row r="14" spans="1:16" ht="13.5" customHeight="1">
      <c r="A14" s="250"/>
      <c r="B14" s="246"/>
      <c r="C14" s="246"/>
      <c r="D14" s="246"/>
      <c r="E14" s="246"/>
      <c r="F14" s="246"/>
      <c r="G14" s="1136" t="s">
        <v>480</v>
      </c>
      <c r="H14" s="1137"/>
      <c r="I14" s="1137"/>
      <c r="J14" s="1138"/>
      <c r="K14" s="269">
        <v>283682</v>
      </c>
      <c r="L14" s="270">
        <v>2114</v>
      </c>
      <c r="M14" s="271">
        <v>2095</v>
      </c>
      <c r="N14" s="272">
        <v>0.9</v>
      </c>
    </row>
    <row r="15" spans="1:16" ht="13.5" customHeight="1">
      <c r="A15" s="250"/>
      <c r="B15" s="246"/>
      <c r="C15" s="246"/>
      <c r="D15" s="246"/>
      <c r="E15" s="246"/>
      <c r="F15" s="246"/>
      <c r="G15" s="1136" t="s">
        <v>481</v>
      </c>
      <c r="H15" s="1137"/>
      <c r="I15" s="1137"/>
      <c r="J15" s="1138"/>
      <c r="K15" s="269">
        <v>246130</v>
      </c>
      <c r="L15" s="270">
        <v>1834</v>
      </c>
      <c r="M15" s="271">
        <v>1844</v>
      </c>
      <c r="N15" s="272">
        <v>-0.5</v>
      </c>
    </row>
    <row r="16" spans="1:16">
      <c r="A16" s="250"/>
      <c r="B16" s="246"/>
      <c r="C16" s="246"/>
      <c r="D16" s="246"/>
      <c r="E16" s="246"/>
      <c r="F16" s="246"/>
      <c r="G16" s="1139" t="s">
        <v>482</v>
      </c>
      <c r="H16" s="1140"/>
      <c r="I16" s="1140"/>
      <c r="J16" s="1141"/>
      <c r="K16" s="270">
        <v>-620556</v>
      </c>
      <c r="L16" s="270">
        <v>-4625</v>
      </c>
      <c r="M16" s="271">
        <v>-4887</v>
      </c>
      <c r="N16" s="272">
        <v>-5.4</v>
      </c>
    </row>
    <row r="17" spans="1:16">
      <c r="A17" s="250"/>
      <c r="B17" s="246"/>
      <c r="C17" s="246"/>
      <c r="D17" s="246"/>
      <c r="E17" s="246"/>
      <c r="F17" s="246"/>
      <c r="G17" s="1139" t="s">
        <v>169</v>
      </c>
      <c r="H17" s="1140"/>
      <c r="I17" s="1140"/>
      <c r="J17" s="1141"/>
      <c r="K17" s="270">
        <v>8713617</v>
      </c>
      <c r="L17" s="270">
        <v>64942</v>
      </c>
      <c r="M17" s="271">
        <v>66260</v>
      </c>
      <c r="N17" s="272">
        <v>-2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3" t="s">
        <v>487</v>
      </c>
      <c r="H21" s="1134"/>
      <c r="I21" s="1134"/>
      <c r="J21" s="1135"/>
      <c r="K21" s="282">
        <v>6.6</v>
      </c>
      <c r="L21" s="283">
        <v>6.58</v>
      </c>
      <c r="M21" s="284">
        <v>0.02</v>
      </c>
      <c r="N21" s="251"/>
      <c r="O21" s="285"/>
      <c r="P21" s="281"/>
    </row>
    <row r="22" spans="1:16" s="286" customFormat="1">
      <c r="A22" s="281"/>
      <c r="B22" s="251"/>
      <c r="C22" s="251"/>
      <c r="D22" s="251"/>
      <c r="E22" s="251"/>
      <c r="F22" s="251"/>
      <c r="G22" s="1133" t="s">
        <v>488</v>
      </c>
      <c r="H22" s="1134"/>
      <c r="I22" s="1134"/>
      <c r="J22" s="1135"/>
      <c r="K22" s="287">
        <v>101.7</v>
      </c>
      <c r="L22" s="288">
        <v>99.7</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2" t="s">
        <v>469</v>
      </c>
      <c r="L30" s="256"/>
      <c r="M30" s="257" t="s">
        <v>470</v>
      </c>
      <c r="N30" s="258"/>
    </row>
    <row r="31" spans="1:16">
      <c r="A31" s="250"/>
      <c r="B31" s="246"/>
      <c r="C31" s="246"/>
      <c r="D31" s="246"/>
      <c r="E31" s="246"/>
      <c r="F31" s="246"/>
      <c r="G31" s="259"/>
      <c r="H31" s="260"/>
      <c r="I31" s="260"/>
      <c r="J31" s="261"/>
      <c r="K31" s="1123"/>
      <c r="L31" s="262" t="s">
        <v>471</v>
      </c>
      <c r="M31" s="263" t="s">
        <v>472</v>
      </c>
      <c r="N31" s="264" t="s">
        <v>473</v>
      </c>
    </row>
    <row r="32" spans="1:16" ht="27" customHeight="1">
      <c r="A32" s="250"/>
      <c r="B32" s="246"/>
      <c r="C32" s="246"/>
      <c r="D32" s="246"/>
      <c r="E32" s="246"/>
      <c r="F32" s="246"/>
      <c r="G32" s="1124" t="s">
        <v>492</v>
      </c>
      <c r="H32" s="1125"/>
      <c r="I32" s="1125"/>
      <c r="J32" s="1126"/>
      <c r="K32" s="296">
        <v>2916188</v>
      </c>
      <c r="L32" s="296">
        <v>21734</v>
      </c>
      <c r="M32" s="297">
        <v>35238</v>
      </c>
      <c r="N32" s="298">
        <v>-38.299999999999997</v>
      </c>
    </row>
    <row r="33" spans="1:16" ht="13.5" customHeight="1">
      <c r="A33" s="250"/>
      <c r="B33" s="246"/>
      <c r="C33" s="246"/>
      <c r="D33" s="246"/>
      <c r="E33" s="246"/>
      <c r="F33" s="246"/>
      <c r="G33" s="1124" t="s">
        <v>493</v>
      </c>
      <c r="H33" s="1125"/>
      <c r="I33" s="1125"/>
      <c r="J33" s="1126"/>
      <c r="K33" s="296" t="s">
        <v>479</v>
      </c>
      <c r="L33" s="296" t="s">
        <v>479</v>
      </c>
      <c r="M33" s="297" t="s">
        <v>479</v>
      </c>
      <c r="N33" s="298" t="s">
        <v>479</v>
      </c>
    </row>
    <row r="34" spans="1:16" ht="27" customHeight="1">
      <c r="A34" s="250"/>
      <c r="B34" s="246"/>
      <c r="C34" s="246"/>
      <c r="D34" s="246"/>
      <c r="E34" s="246"/>
      <c r="F34" s="246"/>
      <c r="G34" s="1124" t="s">
        <v>494</v>
      </c>
      <c r="H34" s="1125"/>
      <c r="I34" s="1125"/>
      <c r="J34" s="1126"/>
      <c r="K34" s="296" t="s">
        <v>479</v>
      </c>
      <c r="L34" s="296" t="s">
        <v>479</v>
      </c>
      <c r="M34" s="297">
        <v>9</v>
      </c>
      <c r="N34" s="298" t="s">
        <v>479</v>
      </c>
    </row>
    <row r="35" spans="1:16" ht="27" customHeight="1">
      <c r="A35" s="250"/>
      <c r="B35" s="246"/>
      <c r="C35" s="246"/>
      <c r="D35" s="246"/>
      <c r="E35" s="246"/>
      <c r="F35" s="246"/>
      <c r="G35" s="1124" t="s">
        <v>495</v>
      </c>
      <c r="H35" s="1125"/>
      <c r="I35" s="1125"/>
      <c r="J35" s="1126"/>
      <c r="K35" s="296">
        <v>785823</v>
      </c>
      <c r="L35" s="296">
        <v>5857</v>
      </c>
      <c r="M35" s="297">
        <v>12777</v>
      </c>
      <c r="N35" s="298">
        <v>-54.2</v>
      </c>
    </row>
    <row r="36" spans="1:16" ht="27" customHeight="1">
      <c r="A36" s="250"/>
      <c r="B36" s="246"/>
      <c r="C36" s="246"/>
      <c r="D36" s="246"/>
      <c r="E36" s="246"/>
      <c r="F36" s="246"/>
      <c r="G36" s="1124" t="s">
        <v>496</v>
      </c>
      <c r="H36" s="1125"/>
      <c r="I36" s="1125"/>
      <c r="J36" s="1126"/>
      <c r="K36" s="296">
        <v>6954</v>
      </c>
      <c r="L36" s="296">
        <v>52</v>
      </c>
      <c r="M36" s="297">
        <v>1670</v>
      </c>
      <c r="N36" s="298">
        <v>-96.9</v>
      </c>
    </row>
    <row r="37" spans="1:16" ht="13.5" customHeight="1">
      <c r="A37" s="250"/>
      <c r="B37" s="246"/>
      <c r="C37" s="246"/>
      <c r="D37" s="246"/>
      <c r="E37" s="246"/>
      <c r="F37" s="246"/>
      <c r="G37" s="1124" t="s">
        <v>497</v>
      </c>
      <c r="H37" s="1125"/>
      <c r="I37" s="1125"/>
      <c r="J37" s="1126"/>
      <c r="K37" s="296">
        <v>204302</v>
      </c>
      <c r="L37" s="296">
        <v>1523</v>
      </c>
      <c r="M37" s="297">
        <v>592</v>
      </c>
      <c r="N37" s="298">
        <v>157.30000000000001</v>
      </c>
    </row>
    <row r="38" spans="1:16" ht="27" customHeight="1">
      <c r="A38" s="250"/>
      <c r="B38" s="246"/>
      <c r="C38" s="246"/>
      <c r="D38" s="246"/>
      <c r="E38" s="246"/>
      <c r="F38" s="246"/>
      <c r="G38" s="1127" t="s">
        <v>498</v>
      </c>
      <c r="H38" s="1128"/>
      <c r="I38" s="1128"/>
      <c r="J38" s="1129"/>
      <c r="K38" s="299" t="s">
        <v>479</v>
      </c>
      <c r="L38" s="299" t="s">
        <v>479</v>
      </c>
      <c r="M38" s="300">
        <v>0</v>
      </c>
      <c r="N38" s="301" t="s">
        <v>479</v>
      </c>
      <c r="O38" s="295"/>
    </row>
    <row r="39" spans="1:16">
      <c r="A39" s="250"/>
      <c r="B39" s="246"/>
      <c r="C39" s="246"/>
      <c r="D39" s="246"/>
      <c r="E39" s="246"/>
      <c r="F39" s="246"/>
      <c r="G39" s="1127" t="s">
        <v>499</v>
      </c>
      <c r="H39" s="1128"/>
      <c r="I39" s="1128"/>
      <c r="J39" s="1129"/>
      <c r="K39" s="302">
        <v>-653841</v>
      </c>
      <c r="L39" s="302">
        <v>-4873</v>
      </c>
      <c r="M39" s="303">
        <v>-7965</v>
      </c>
      <c r="N39" s="304">
        <v>-38.799999999999997</v>
      </c>
      <c r="O39" s="295"/>
    </row>
    <row r="40" spans="1:16" ht="27" customHeight="1">
      <c r="A40" s="250"/>
      <c r="B40" s="246"/>
      <c r="C40" s="246"/>
      <c r="D40" s="246"/>
      <c r="E40" s="246"/>
      <c r="F40" s="246"/>
      <c r="G40" s="1124" t="s">
        <v>500</v>
      </c>
      <c r="H40" s="1125"/>
      <c r="I40" s="1125"/>
      <c r="J40" s="1126"/>
      <c r="K40" s="302">
        <v>-2478111</v>
      </c>
      <c r="L40" s="302">
        <v>-18469</v>
      </c>
      <c r="M40" s="303">
        <v>-31941</v>
      </c>
      <c r="N40" s="304">
        <v>-42.2</v>
      </c>
      <c r="O40" s="295"/>
    </row>
    <row r="41" spans="1:16">
      <c r="A41" s="250"/>
      <c r="B41" s="246"/>
      <c r="C41" s="246"/>
      <c r="D41" s="246"/>
      <c r="E41" s="246"/>
      <c r="F41" s="246"/>
      <c r="G41" s="1130" t="s">
        <v>280</v>
      </c>
      <c r="H41" s="1131"/>
      <c r="I41" s="1131"/>
      <c r="J41" s="1132"/>
      <c r="K41" s="296">
        <v>781315</v>
      </c>
      <c r="L41" s="302">
        <v>5823</v>
      </c>
      <c r="M41" s="303">
        <v>10381</v>
      </c>
      <c r="N41" s="304">
        <v>-43.9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17" t="s">
        <v>469</v>
      </c>
      <c r="J49" s="1119" t="s">
        <v>504</v>
      </c>
      <c r="K49" s="1120"/>
      <c r="L49" s="1120"/>
      <c r="M49" s="1120"/>
      <c r="N49" s="1121"/>
    </row>
    <row r="50" spans="1:14">
      <c r="A50" s="250"/>
      <c r="B50" s="246"/>
      <c r="C50" s="246"/>
      <c r="D50" s="246"/>
      <c r="E50" s="246"/>
      <c r="F50" s="246"/>
      <c r="G50" s="314"/>
      <c r="H50" s="315"/>
      <c r="I50" s="1118"/>
      <c r="J50" s="316" t="s">
        <v>505</v>
      </c>
      <c r="K50" s="317" t="s">
        <v>506</v>
      </c>
      <c r="L50" s="318" t="s">
        <v>507</v>
      </c>
      <c r="M50" s="319" t="s">
        <v>508</v>
      </c>
      <c r="N50" s="320" t="s">
        <v>509</v>
      </c>
    </row>
    <row r="51" spans="1:14">
      <c r="A51" s="250"/>
      <c r="B51" s="246"/>
      <c r="C51" s="246"/>
      <c r="D51" s="246"/>
      <c r="E51" s="246"/>
      <c r="F51" s="246"/>
      <c r="G51" s="312" t="s">
        <v>510</v>
      </c>
      <c r="H51" s="313"/>
      <c r="I51" s="321">
        <v>4199140</v>
      </c>
      <c r="J51" s="322">
        <v>30992</v>
      </c>
      <c r="K51" s="323">
        <v>13.7</v>
      </c>
      <c r="L51" s="324">
        <v>57996</v>
      </c>
      <c r="M51" s="325">
        <v>14.5</v>
      </c>
      <c r="N51" s="326">
        <v>-0.8</v>
      </c>
    </row>
    <row r="52" spans="1:14">
      <c r="A52" s="250"/>
      <c r="B52" s="246"/>
      <c r="C52" s="246"/>
      <c r="D52" s="246"/>
      <c r="E52" s="246"/>
      <c r="F52" s="246"/>
      <c r="G52" s="327"/>
      <c r="H52" s="328" t="s">
        <v>511</v>
      </c>
      <c r="I52" s="329">
        <v>2527643</v>
      </c>
      <c r="J52" s="330">
        <v>18655</v>
      </c>
      <c r="K52" s="331">
        <v>-0.9</v>
      </c>
      <c r="L52" s="332">
        <v>32288</v>
      </c>
      <c r="M52" s="333">
        <v>5.9</v>
      </c>
      <c r="N52" s="334">
        <v>-6.8</v>
      </c>
    </row>
    <row r="53" spans="1:14">
      <c r="A53" s="250"/>
      <c r="B53" s="246"/>
      <c r="C53" s="246"/>
      <c r="D53" s="246"/>
      <c r="E53" s="246"/>
      <c r="F53" s="246"/>
      <c r="G53" s="312" t="s">
        <v>512</v>
      </c>
      <c r="H53" s="313"/>
      <c r="I53" s="321">
        <v>5722174</v>
      </c>
      <c r="J53" s="322">
        <v>42233</v>
      </c>
      <c r="K53" s="323">
        <v>36.299999999999997</v>
      </c>
      <c r="L53" s="324">
        <v>64620</v>
      </c>
      <c r="M53" s="325">
        <v>11.4</v>
      </c>
      <c r="N53" s="326">
        <v>24.9</v>
      </c>
    </row>
    <row r="54" spans="1:14">
      <c r="A54" s="250"/>
      <c r="B54" s="246"/>
      <c r="C54" s="246"/>
      <c r="D54" s="246"/>
      <c r="E54" s="246"/>
      <c r="F54" s="246"/>
      <c r="G54" s="327"/>
      <c r="H54" s="328" t="s">
        <v>511</v>
      </c>
      <c r="I54" s="329">
        <v>3601665</v>
      </c>
      <c r="J54" s="330">
        <v>26582</v>
      </c>
      <c r="K54" s="331">
        <v>42.5</v>
      </c>
      <c r="L54" s="332">
        <v>37260</v>
      </c>
      <c r="M54" s="333">
        <v>15.4</v>
      </c>
      <c r="N54" s="334">
        <v>27.1</v>
      </c>
    </row>
    <row r="55" spans="1:14">
      <c r="A55" s="250"/>
      <c r="B55" s="246"/>
      <c r="C55" s="246"/>
      <c r="D55" s="246"/>
      <c r="E55" s="246"/>
      <c r="F55" s="246"/>
      <c r="G55" s="312" t="s">
        <v>513</v>
      </c>
      <c r="H55" s="313"/>
      <c r="I55" s="321">
        <v>5789082</v>
      </c>
      <c r="J55" s="322">
        <v>42871</v>
      </c>
      <c r="K55" s="323">
        <v>1.5</v>
      </c>
      <c r="L55" s="324">
        <v>64287</v>
      </c>
      <c r="M55" s="325">
        <v>-0.5</v>
      </c>
      <c r="N55" s="326">
        <v>2</v>
      </c>
    </row>
    <row r="56" spans="1:14">
      <c r="A56" s="250"/>
      <c r="B56" s="246"/>
      <c r="C56" s="246"/>
      <c r="D56" s="246"/>
      <c r="E56" s="246"/>
      <c r="F56" s="246"/>
      <c r="G56" s="327"/>
      <c r="H56" s="328" t="s">
        <v>511</v>
      </c>
      <c r="I56" s="329">
        <v>3746940</v>
      </c>
      <c r="J56" s="330">
        <v>27748</v>
      </c>
      <c r="K56" s="331">
        <v>4.4000000000000004</v>
      </c>
      <c r="L56" s="332">
        <v>41052</v>
      </c>
      <c r="M56" s="333">
        <v>10.199999999999999</v>
      </c>
      <c r="N56" s="334">
        <v>-5.8</v>
      </c>
    </row>
    <row r="57" spans="1:14">
      <c r="A57" s="250"/>
      <c r="B57" s="246"/>
      <c r="C57" s="246"/>
      <c r="D57" s="246"/>
      <c r="E57" s="246"/>
      <c r="F57" s="246"/>
      <c r="G57" s="312" t="s">
        <v>514</v>
      </c>
      <c r="H57" s="313"/>
      <c r="I57" s="321">
        <v>7204081</v>
      </c>
      <c r="J57" s="322">
        <v>53552</v>
      </c>
      <c r="K57" s="323">
        <v>24.9</v>
      </c>
      <c r="L57" s="324">
        <v>46440</v>
      </c>
      <c r="M57" s="325">
        <v>-27.8</v>
      </c>
      <c r="N57" s="326">
        <v>52.7</v>
      </c>
    </row>
    <row r="58" spans="1:14">
      <c r="A58" s="250"/>
      <c r="B58" s="246"/>
      <c r="C58" s="246"/>
      <c r="D58" s="246"/>
      <c r="E58" s="246"/>
      <c r="F58" s="246"/>
      <c r="G58" s="327"/>
      <c r="H58" s="328" t="s">
        <v>511</v>
      </c>
      <c r="I58" s="329">
        <v>4329542</v>
      </c>
      <c r="J58" s="330">
        <v>32184</v>
      </c>
      <c r="K58" s="331">
        <v>16</v>
      </c>
      <c r="L58" s="332">
        <v>27658</v>
      </c>
      <c r="M58" s="333">
        <v>-32.6</v>
      </c>
      <c r="N58" s="334">
        <v>48.6</v>
      </c>
    </row>
    <row r="59" spans="1:14">
      <c r="A59" s="250"/>
      <c r="B59" s="246"/>
      <c r="C59" s="246"/>
      <c r="D59" s="246"/>
      <c r="E59" s="246"/>
      <c r="F59" s="246"/>
      <c r="G59" s="312" t="s">
        <v>515</v>
      </c>
      <c r="H59" s="313"/>
      <c r="I59" s="321">
        <v>6570691</v>
      </c>
      <c r="J59" s="322">
        <v>48971</v>
      </c>
      <c r="K59" s="323">
        <v>-8.6</v>
      </c>
      <c r="L59" s="324">
        <v>63257</v>
      </c>
      <c r="M59" s="325">
        <v>36.200000000000003</v>
      </c>
      <c r="N59" s="326">
        <v>-44.8</v>
      </c>
    </row>
    <row r="60" spans="1:14">
      <c r="A60" s="250"/>
      <c r="B60" s="246"/>
      <c r="C60" s="246"/>
      <c r="D60" s="246"/>
      <c r="E60" s="246"/>
      <c r="F60" s="246"/>
      <c r="G60" s="327"/>
      <c r="H60" s="328" t="s">
        <v>511</v>
      </c>
      <c r="I60" s="335">
        <v>4220817</v>
      </c>
      <c r="J60" s="330">
        <v>31457</v>
      </c>
      <c r="K60" s="331">
        <v>-2.2999999999999998</v>
      </c>
      <c r="L60" s="332">
        <v>27259</v>
      </c>
      <c r="M60" s="333">
        <v>-1.4</v>
      </c>
      <c r="N60" s="334">
        <v>-0.9</v>
      </c>
    </row>
    <row r="61" spans="1:14">
      <c r="A61" s="250"/>
      <c r="B61" s="246"/>
      <c r="C61" s="246"/>
      <c r="D61" s="246"/>
      <c r="E61" s="246"/>
      <c r="F61" s="246"/>
      <c r="G61" s="312" t="s">
        <v>516</v>
      </c>
      <c r="H61" s="336"/>
      <c r="I61" s="337">
        <v>5897034</v>
      </c>
      <c r="J61" s="338">
        <v>43724</v>
      </c>
      <c r="K61" s="339">
        <v>13.6</v>
      </c>
      <c r="L61" s="340">
        <v>59320</v>
      </c>
      <c r="M61" s="341">
        <v>6.8</v>
      </c>
      <c r="N61" s="326">
        <v>6.8</v>
      </c>
    </row>
    <row r="62" spans="1:14">
      <c r="A62" s="250"/>
      <c r="B62" s="246"/>
      <c r="C62" s="246"/>
      <c r="D62" s="246"/>
      <c r="E62" s="246"/>
      <c r="F62" s="246"/>
      <c r="G62" s="327"/>
      <c r="H62" s="328" t="s">
        <v>511</v>
      </c>
      <c r="I62" s="329">
        <v>3685321</v>
      </c>
      <c r="J62" s="330">
        <v>27325</v>
      </c>
      <c r="K62" s="331">
        <v>11.9</v>
      </c>
      <c r="L62" s="332">
        <v>33103</v>
      </c>
      <c r="M62" s="333">
        <v>-0.5</v>
      </c>
      <c r="N62" s="334">
        <v>12.4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13.26</v>
      </c>
      <c r="G47" s="12">
        <v>11.84</v>
      </c>
      <c r="H47" s="12">
        <v>14.35</v>
      </c>
      <c r="I47" s="12">
        <v>11.33</v>
      </c>
      <c r="J47" s="13">
        <v>15.03</v>
      </c>
    </row>
    <row r="48" spans="2:10" ht="57.75" customHeight="1">
      <c r="B48" s="14"/>
      <c r="C48" s="1144" t="s">
        <v>4</v>
      </c>
      <c r="D48" s="1144"/>
      <c r="E48" s="1145"/>
      <c r="F48" s="15">
        <v>7.44</v>
      </c>
      <c r="G48" s="16">
        <v>6.66</v>
      </c>
      <c r="H48" s="16">
        <v>6.12</v>
      </c>
      <c r="I48" s="16">
        <v>9.16</v>
      </c>
      <c r="J48" s="17">
        <v>5.07</v>
      </c>
    </row>
    <row r="49" spans="2:10" ht="57.75" customHeight="1" thickBot="1">
      <c r="B49" s="18"/>
      <c r="C49" s="1146" t="s">
        <v>5</v>
      </c>
      <c r="D49" s="1146"/>
      <c r="E49" s="1147"/>
      <c r="F49" s="19">
        <v>1.32</v>
      </c>
      <c r="G49" s="20" t="s">
        <v>523</v>
      </c>
      <c r="H49" s="20">
        <v>1.67</v>
      </c>
      <c r="I49" s="20">
        <v>0.37</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冨沢　浩希</cp:lastModifiedBy>
  <cp:lastPrinted>2018-03-02T01:49:16Z</cp:lastPrinted>
  <dcterms:created xsi:type="dcterms:W3CDTF">2018-01-24T05:09:13Z</dcterms:created>
  <dcterms:modified xsi:type="dcterms:W3CDTF">2018-04-11T07:23:37Z</dcterms:modified>
</cp:coreProperties>
</file>