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0DB0709B-8506-4AA7-99FB-34E3C317D7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１７" sheetId="7" r:id="rId1"/>
    <sheet name="Ｐ１８～１９ " sheetId="14" r:id="rId2"/>
    <sheet name="Ｐ２０～２１" sheetId="15" r:id="rId3"/>
    <sheet name="Ｐ２２～２３" sheetId="16" r:id="rId4"/>
    <sheet name="Ｐ２４～２５" sheetId="17" r:id="rId5"/>
    <sheet name="Ｐ２６～２７" sheetId="18" r:id="rId6"/>
  </sheets>
  <definedNames>
    <definedName name="_xlnm.Print_Area" localSheetId="1">'Ｐ１８～１９ '!$A$1:$EO$54</definedName>
    <definedName name="_xlnm.Print_Area" localSheetId="2">'Ｐ２０～２１'!$A$1:$EJ$62</definedName>
    <definedName name="_xlnm.Print_Area" localSheetId="3">'Ｐ２２～２３'!$A$1:$EJ$58</definedName>
    <definedName name="_xlnm.Print_Area" localSheetId="4">'Ｐ２４～２５'!$A$1:$EJ$50</definedName>
    <definedName name="_xlnm.Print_Area" localSheetId="5">'Ｐ２６～２７'!$A$1:$EN$49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9" i="18" l="1"/>
  <c r="DE11" i="18"/>
  <c r="BL27" i="17" l="1"/>
  <c r="DP27" i="17"/>
  <c r="BE27" i="17"/>
  <c r="AC10" i="17"/>
  <c r="O10" i="17"/>
  <c r="S40" i="16"/>
  <c r="DB25" i="16" l="1"/>
  <c r="CG8" i="15" l="1"/>
  <c r="CG7" i="15"/>
  <c r="CG26" i="16" l="1"/>
  <c r="CG27" i="16"/>
  <c r="CG28" i="16"/>
  <c r="CG29" i="16"/>
  <c r="CG15" i="16"/>
  <c r="CG16" i="16"/>
  <c r="CG17" i="16"/>
  <c r="CG18" i="16"/>
  <c r="CG19" i="16"/>
  <c r="CG20" i="16"/>
  <c r="CG21" i="16"/>
  <c r="CG22" i="16"/>
  <c r="CG23" i="16"/>
  <c r="BZ27" i="16"/>
  <c r="BZ28" i="16"/>
  <c r="BZ29" i="16"/>
  <c r="BZ26" i="16"/>
  <c r="BZ16" i="16"/>
  <c r="BZ17" i="16"/>
  <c r="BZ18" i="16"/>
  <c r="BZ19" i="16"/>
  <c r="BZ20" i="16"/>
  <c r="BZ21" i="16"/>
  <c r="BZ22" i="16"/>
  <c r="BZ23" i="16"/>
  <c r="BZ15" i="16"/>
  <c r="DW25" i="16" l="1"/>
  <c r="CG25" i="16" s="1"/>
  <c r="DW14" i="16"/>
  <c r="DW12" i="16"/>
  <c r="ED12" i="16" s="1"/>
  <c r="DP25" i="16"/>
  <c r="DP14" i="16"/>
  <c r="DB14" i="16"/>
  <c r="CU25" i="16"/>
  <c r="CU14" i="16"/>
  <c r="BL25" i="16"/>
  <c r="BL14" i="16"/>
  <c r="BL12" i="16" s="1"/>
  <c r="BE12" i="16"/>
  <c r="BE25" i="16"/>
  <c r="BE14" i="16"/>
  <c r="AQ25" i="16"/>
  <c r="AQ14" i="16"/>
  <c r="AQ12" i="16" s="1"/>
  <c r="AJ25" i="16"/>
  <c r="AJ14" i="16"/>
  <c r="AJ12" i="16" s="1"/>
  <c r="V25" i="16"/>
  <c r="V12" i="16" s="1"/>
  <c r="O25" i="16"/>
  <c r="O12" i="16" s="1"/>
  <c r="V14" i="16"/>
  <c r="O14" i="16"/>
  <c r="CG14" i="16" l="1"/>
  <c r="CG12" i="16" s="1"/>
  <c r="CN12" i="16" s="1"/>
  <c r="DB12" i="16"/>
  <c r="DI12" i="16" s="1"/>
  <c r="BZ25" i="16"/>
  <c r="BZ14" i="16"/>
  <c r="ED22" i="16"/>
  <c r="ED20" i="16"/>
  <c r="BS29" i="16"/>
  <c r="AX29" i="16"/>
  <c r="AC29" i="16"/>
  <c r="BS28" i="16"/>
  <c r="AX28" i="16"/>
  <c r="AC28" i="16"/>
  <c r="BS27" i="16"/>
  <c r="AX27" i="16"/>
  <c r="AC27" i="16"/>
  <c r="BS26" i="16"/>
  <c r="AX26" i="16"/>
  <c r="AC26" i="16"/>
  <c r="BS25" i="16"/>
  <c r="AX25" i="16"/>
  <c r="AC25" i="16"/>
  <c r="BS23" i="16"/>
  <c r="AX23" i="16"/>
  <c r="AC23" i="16"/>
  <c r="AX22" i="16"/>
  <c r="AC22" i="16"/>
  <c r="BS21" i="16"/>
  <c r="AX21" i="16"/>
  <c r="AC21" i="16"/>
  <c r="AX20" i="16"/>
  <c r="AC20" i="16"/>
  <c r="BS19" i="16"/>
  <c r="AX19" i="16"/>
  <c r="AC19" i="16"/>
  <c r="BS18" i="16"/>
  <c r="AX18" i="16"/>
  <c r="AC18" i="16"/>
  <c r="BS17" i="16"/>
  <c r="AX17" i="16"/>
  <c r="AC17" i="16"/>
  <c r="BS16" i="16"/>
  <c r="AX16" i="16"/>
  <c r="AC16" i="16"/>
  <c r="BS15" i="16"/>
  <c r="AX15" i="16"/>
  <c r="AC15" i="16"/>
  <c r="BS14" i="16"/>
  <c r="AX14" i="16"/>
  <c r="AC14" i="16"/>
  <c r="BS12" i="16"/>
  <c r="AX12" i="16"/>
  <c r="AC12" i="16"/>
  <c r="AW18" i="18" l="1"/>
  <c r="AW14" i="18"/>
  <c r="Y18" i="18"/>
  <c r="Y14" i="18"/>
  <c r="Y11" i="18" l="1"/>
  <c r="BU11" i="18" s="1"/>
  <c r="BU14" i="18"/>
  <c r="Y9" i="18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29" i="17"/>
  <c r="ED27" i="17"/>
  <c r="DW27" i="17"/>
  <c r="DI27" i="17"/>
  <c r="DB27" i="17"/>
  <c r="CU27" i="17"/>
  <c r="CN27" i="17"/>
  <c r="CG27" i="17"/>
  <c r="BZ27" i="17"/>
  <c r="BS27" i="17"/>
  <c r="AX30" i="17"/>
  <c r="AX31" i="17"/>
  <c r="AX33" i="17"/>
  <c r="AX34" i="17"/>
  <c r="AX35" i="17"/>
  <c r="AX36" i="17"/>
  <c r="AX37" i="17"/>
  <c r="AX38" i="17"/>
  <c r="AX39" i="17"/>
  <c r="AX40" i="17"/>
  <c r="AX41" i="17"/>
  <c r="AX42" i="17"/>
  <c r="AX43" i="17"/>
  <c r="AX44" i="17"/>
  <c r="AX45" i="17"/>
  <c r="AX46" i="17"/>
  <c r="AX47" i="17"/>
  <c r="AX49" i="17"/>
  <c r="AX29" i="17"/>
  <c r="AQ30" i="17"/>
  <c r="AQ33" i="17"/>
  <c r="AQ34" i="17"/>
  <c r="AQ35" i="17"/>
  <c r="AQ36" i="17"/>
  <c r="AQ37" i="17"/>
  <c r="AQ38" i="17"/>
  <c r="AQ39" i="17"/>
  <c r="AQ40" i="17"/>
  <c r="AQ41" i="17"/>
  <c r="AQ42" i="17"/>
  <c r="AQ43" i="17"/>
  <c r="AQ44" i="17"/>
  <c r="AQ45" i="17"/>
  <c r="AQ46" i="17"/>
  <c r="AQ47" i="17"/>
  <c r="AQ49" i="17"/>
  <c r="AQ29" i="17"/>
  <c r="AJ30" i="17"/>
  <c r="AJ31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9" i="17"/>
  <c r="AJ29" i="17"/>
  <c r="AC30" i="17"/>
  <c r="AC31" i="17"/>
  <c r="AC32" i="17"/>
  <c r="AC33" i="17"/>
  <c r="AC34" i="17"/>
  <c r="AC35" i="17"/>
  <c r="AC36" i="17"/>
  <c r="AC37" i="17"/>
  <c r="AC38" i="17"/>
  <c r="AC39" i="17"/>
  <c r="AC40" i="17"/>
  <c r="AC41" i="17"/>
  <c r="AC42" i="17"/>
  <c r="AC43" i="17"/>
  <c r="AC44" i="17"/>
  <c r="AC45" i="17"/>
  <c r="AC46" i="17"/>
  <c r="AC47" i="17"/>
  <c r="AC49" i="17"/>
  <c r="AC29" i="17"/>
  <c r="V49" i="17"/>
  <c r="V30" i="17"/>
  <c r="V31" i="17"/>
  <c r="V32" i="17"/>
  <c r="V33" i="17"/>
  <c r="V34" i="17"/>
  <c r="V35" i="17"/>
  <c r="V36" i="17"/>
  <c r="V37" i="17"/>
  <c r="V38" i="17"/>
  <c r="V39" i="17"/>
  <c r="V40" i="17"/>
  <c r="V41" i="17"/>
  <c r="V42" i="17"/>
  <c r="V43" i="17"/>
  <c r="V44" i="17"/>
  <c r="V45" i="17"/>
  <c r="V46" i="17"/>
  <c r="V47" i="17"/>
  <c r="V48" i="17"/>
  <c r="V29" i="17"/>
  <c r="DW10" i="17"/>
  <c r="DI10" i="17"/>
  <c r="CU10" i="17"/>
  <c r="CG10" i="17"/>
  <c r="BS10" i="17"/>
  <c r="BE10" i="17"/>
  <c r="AQ10" i="17"/>
  <c r="V27" i="17" l="1"/>
  <c r="O27" i="17"/>
  <c r="AX27" i="17"/>
  <c r="AC27" i="17"/>
  <c r="AQ27" i="17"/>
  <c r="AJ27" i="17"/>
  <c r="EA38" i="16"/>
  <c r="DQ38" i="16"/>
  <c r="CC38" i="16"/>
  <c r="DE47" i="14" l="1"/>
  <c r="BJ19" i="7" l="1"/>
  <c r="AL19" i="7"/>
  <c r="Z19" i="7"/>
  <c r="BJ15" i="7"/>
  <c r="AL15" i="7"/>
  <c r="Z15" i="7"/>
  <c r="N15" i="7" s="1"/>
  <c r="N13" i="7"/>
  <c r="N16" i="7"/>
  <c r="N17" i="7"/>
  <c r="N18" i="7"/>
  <c r="N20" i="7"/>
  <c r="N22" i="7"/>
  <c r="N23" i="7"/>
  <c r="N24" i="7"/>
  <c r="N25" i="7"/>
  <c r="N26" i="7"/>
  <c r="N27" i="7"/>
  <c r="N29" i="7"/>
  <c r="N30" i="7"/>
  <c r="N31" i="7"/>
  <c r="N32" i="7"/>
  <c r="N33" i="7"/>
  <c r="N35" i="7"/>
  <c r="N36" i="7"/>
  <c r="N37" i="7"/>
  <c r="N38" i="7"/>
  <c r="N39" i="7"/>
  <c r="N41" i="7"/>
  <c r="N42" i="7"/>
  <c r="N43" i="7"/>
  <c r="N44" i="7"/>
  <c r="N45" i="7"/>
  <c r="N47" i="7"/>
  <c r="N48" i="7"/>
  <c r="N49" i="7"/>
  <c r="N50" i="7"/>
  <c r="N51" i="7"/>
  <c r="N52" i="7"/>
  <c r="N19" i="7" l="1"/>
  <c r="BJ12" i="7"/>
  <c r="AL12" i="7"/>
  <c r="Z12" i="7"/>
  <c r="CG53" i="15"/>
  <c r="N12" i="7" l="1"/>
  <c r="ED26" i="16"/>
  <c r="ED28" i="16"/>
  <c r="ED29" i="16"/>
  <c r="ED25" i="16"/>
  <c r="ED15" i="16"/>
  <c r="ED16" i="16"/>
  <c r="ED17" i="16"/>
  <c r="ED19" i="16"/>
  <c r="ED21" i="16"/>
  <c r="ED23" i="16"/>
  <c r="ED14" i="16"/>
  <c r="DI26" i="16"/>
  <c r="DI27" i="16"/>
  <c r="DI28" i="16"/>
  <c r="DI29" i="16"/>
  <c r="DI25" i="16"/>
  <c r="DI15" i="16"/>
  <c r="DI16" i="16"/>
  <c r="DI17" i="16"/>
  <c r="DI18" i="16"/>
  <c r="DI19" i="16"/>
  <c r="DI20" i="16"/>
  <c r="DI21" i="16"/>
  <c r="DI22" i="16"/>
  <c r="DI23" i="16"/>
  <c r="DI14" i="16"/>
  <c r="CN26" i="16"/>
  <c r="CN27" i="16"/>
  <c r="CN28" i="16"/>
  <c r="CN29" i="16"/>
  <c r="CN25" i="16"/>
  <c r="CN15" i="16"/>
  <c r="CN16" i="16"/>
  <c r="CN17" i="16"/>
  <c r="CN18" i="16"/>
  <c r="CN19" i="16"/>
  <c r="CN20" i="16"/>
  <c r="CN21" i="16"/>
  <c r="CN22" i="16"/>
  <c r="CN23" i="16"/>
  <c r="CN14" i="16"/>
  <c r="S57" i="16" l="1"/>
  <c r="S55" i="16"/>
  <c r="S54" i="16"/>
  <c r="S53" i="16"/>
  <c r="S52" i="16"/>
  <c r="S50" i="16"/>
  <c r="S49" i="16"/>
  <c r="S48" i="16"/>
  <c r="S47" i="16"/>
  <c r="S46" i="16"/>
  <c r="S44" i="16"/>
  <c r="S43" i="16"/>
  <c r="S42" i="16"/>
  <c r="S41" i="16"/>
  <c r="AG38" i="16"/>
  <c r="AU38" i="16"/>
  <c r="DG38" i="16"/>
  <c r="CW38" i="16"/>
  <c r="CM38" i="16"/>
  <c r="BS38" i="16"/>
  <c r="BI38" i="16"/>
  <c r="S38" i="16" l="1"/>
  <c r="BU45" i="18"/>
  <c r="BU46" i="18"/>
  <c r="BU47" i="18"/>
  <c r="BU44" i="18"/>
  <c r="BU40" i="18"/>
  <c r="BU41" i="18"/>
  <c r="BU42" i="18"/>
  <c r="BU39" i="18"/>
  <c r="BU34" i="18"/>
  <c r="BU35" i="18"/>
  <c r="BU36" i="18"/>
  <c r="BU37" i="18"/>
  <c r="BU33" i="18"/>
  <c r="BU28" i="18"/>
  <c r="BU29" i="18"/>
  <c r="BU30" i="18"/>
  <c r="BU31" i="18"/>
  <c r="BU27" i="18"/>
  <c r="BU22" i="18"/>
  <c r="BU23" i="18"/>
  <c r="BU24" i="18"/>
  <c r="BU25" i="18"/>
  <c r="BU21" i="18"/>
  <c r="BU15" i="18"/>
  <c r="BU16" i="18"/>
  <c r="BU17" i="18"/>
  <c r="BU18" i="18"/>
  <c r="BU19" i="18"/>
  <c r="BU12" i="18"/>
  <c r="BU9" i="18"/>
  <c r="AC61" i="15" l="1"/>
  <c r="AQ61" i="15"/>
  <c r="BE61" i="15"/>
  <c r="O60" i="15"/>
  <c r="O59" i="15"/>
  <c r="O58" i="15"/>
  <c r="O57" i="15"/>
  <c r="O56" i="15"/>
  <c r="O55" i="15"/>
  <c r="O54" i="15"/>
  <c r="DW54" i="15"/>
  <c r="DI54" i="15"/>
  <c r="CU54" i="15"/>
  <c r="O53" i="15"/>
  <c r="O52" i="15"/>
  <c r="CG52" i="15"/>
  <c r="O51" i="15"/>
  <c r="CG51" i="15"/>
  <c r="O50" i="15"/>
  <c r="CG50" i="15"/>
  <c r="O49" i="15"/>
  <c r="CG49" i="15"/>
  <c r="O48" i="15"/>
  <c r="CG48" i="15"/>
  <c r="O47" i="15"/>
  <c r="CG47" i="15"/>
  <c r="O46" i="15"/>
  <c r="CG46" i="15"/>
  <c r="O45" i="15"/>
  <c r="CG45" i="15"/>
  <c r="O44" i="15"/>
  <c r="CG44" i="15"/>
  <c r="O43" i="15"/>
  <c r="CG43" i="15"/>
  <c r="O42" i="15"/>
  <c r="CG42" i="15"/>
  <c r="O41" i="15"/>
  <c r="O40" i="15"/>
  <c r="DW40" i="15"/>
  <c r="DI40" i="15"/>
  <c r="CU40" i="15"/>
  <c r="O39" i="15"/>
  <c r="CG39" i="15"/>
  <c r="O38" i="15"/>
  <c r="CG38" i="15"/>
  <c r="O37" i="15"/>
  <c r="CG37" i="15"/>
  <c r="O36" i="15"/>
  <c r="CG36" i="15"/>
  <c r="O35" i="15"/>
  <c r="CG35" i="15"/>
  <c r="O34" i="15"/>
  <c r="O33" i="15"/>
  <c r="DW33" i="15"/>
  <c r="DI33" i="15"/>
  <c r="CU33" i="15"/>
  <c r="O32" i="15"/>
  <c r="CG32" i="15"/>
  <c r="O31" i="15"/>
  <c r="CG31" i="15"/>
  <c r="O30" i="15"/>
  <c r="CG30" i="15"/>
  <c r="O29" i="15"/>
  <c r="CG29" i="15"/>
  <c r="O28" i="15"/>
  <c r="CG28" i="15"/>
  <c r="O27" i="15"/>
  <c r="O26" i="15"/>
  <c r="DW26" i="15"/>
  <c r="DI26" i="15"/>
  <c r="CU26" i="15"/>
  <c r="O25" i="15"/>
  <c r="CG25" i="15"/>
  <c r="O24" i="15"/>
  <c r="CG24" i="15"/>
  <c r="O23" i="15"/>
  <c r="CG23" i="15"/>
  <c r="O22" i="15"/>
  <c r="CG22" i="15"/>
  <c r="O21" i="15"/>
  <c r="O20" i="15"/>
  <c r="DW20" i="15"/>
  <c r="DI20" i="15"/>
  <c r="CU20" i="15"/>
  <c r="O19" i="15"/>
  <c r="CG19" i="15"/>
  <c r="O18" i="15"/>
  <c r="CG18" i="15"/>
  <c r="O17" i="15"/>
  <c r="O16" i="15"/>
  <c r="DW16" i="15"/>
  <c r="DI16" i="15"/>
  <c r="CU16" i="15"/>
  <c r="O15" i="15"/>
  <c r="CG15" i="15"/>
  <c r="O14" i="15"/>
  <c r="CG14" i="15"/>
  <c r="O13" i="15"/>
  <c r="CG13" i="15"/>
  <c r="O12" i="15"/>
  <c r="CG12" i="15"/>
  <c r="O11" i="15"/>
  <c r="CG11" i="15"/>
  <c r="O10" i="15"/>
  <c r="CG10" i="15"/>
  <c r="O9" i="15"/>
  <c r="CG9" i="15"/>
  <c r="O8" i="15"/>
  <c r="DE46" i="14"/>
  <c r="DE45" i="14"/>
  <c r="CG45" i="14"/>
  <c r="DE44" i="14"/>
  <c r="CG44" i="14"/>
  <c r="DE43" i="14"/>
  <c r="DE42" i="14"/>
  <c r="CG42" i="14"/>
  <c r="DE41" i="14"/>
  <c r="DE40" i="14"/>
  <c r="CG40" i="14"/>
  <c r="DE39" i="14"/>
  <c r="DE38" i="14"/>
  <c r="CG38" i="14"/>
  <c r="DE37" i="14"/>
  <c r="DE36" i="14"/>
  <c r="CG36" i="14"/>
  <c r="DE35" i="14"/>
  <c r="DE34" i="14"/>
  <c r="CG34" i="14"/>
  <c r="DE33" i="14"/>
  <c r="DE32" i="14"/>
  <c r="CG32" i="14"/>
  <c r="DE31" i="14"/>
  <c r="DE30" i="14"/>
  <c r="CG30" i="14"/>
  <c r="DE29" i="14"/>
  <c r="DE28" i="14"/>
  <c r="CG28" i="14"/>
  <c r="DE27" i="14"/>
  <c r="DE26" i="14"/>
  <c r="CG26" i="14"/>
  <c r="DE25" i="14"/>
  <c r="DE23" i="14"/>
  <c r="DE21" i="14"/>
  <c r="DE19" i="14"/>
  <c r="DE17" i="14"/>
  <c r="DE15" i="14"/>
  <c r="DE13" i="14"/>
  <c r="DE11" i="14"/>
  <c r="DE9" i="14"/>
  <c r="CG16" i="15" l="1"/>
  <c r="CG54" i="15"/>
  <c r="BE7" i="15"/>
  <c r="AQ7" i="15"/>
  <c r="AC7" i="15"/>
  <c r="CG40" i="15"/>
  <c r="CG26" i="15"/>
  <c r="O61" i="15"/>
  <c r="CG33" i="15"/>
  <c r="CG20" i="15"/>
  <c r="BJ11" i="7"/>
  <c r="AL11" i="7"/>
  <c r="Z11" i="7"/>
  <c r="N11" i="7" l="1"/>
  <c r="O7" i="15"/>
</calcChain>
</file>

<file path=xl/sharedStrings.xml><?xml version="1.0" encoding="utf-8"?>
<sst xmlns="http://schemas.openxmlformats.org/spreadsheetml/2006/main" count="568" uniqueCount="367">
  <si>
    <t>男</t>
    <rPh sb="0" eb="1">
      <t>オトコ</t>
    </rPh>
    <phoneticPr fontId="1"/>
  </si>
  <si>
    <t>女</t>
    <rPh sb="0" eb="1">
      <t>オンナ</t>
    </rPh>
    <phoneticPr fontId="1"/>
  </si>
  <si>
    <t>市　　別</t>
    <rPh sb="0" eb="1">
      <t>シ</t>
    </rPh>
    <rPh sb="3" eb="4">
      <t>ベツ</t>
    </rPh>
    <phoneticPr fontId="1"/>
  </si>
  <si>
    <t>県計</t>
    <rPh sb="0" eb="1">
      <t>ケン</t>
    </rPh>
    <rPh sb="1" eb="2">
      <t>ケイ</t>
    </rPh>
    <phoneticPr fontId="1"/>
  </si>
  <si>
    <t>市計</t>
    <rPh sb="0" eb="1">
      <t>シ</t>
    </rPh>
    <rPh sb="1" eb="2">
      <t>ケイ</t>
    </rPh>
    <phoneticPr fontId="1"/>
  </si>
  <si>
    <t>町計</t>
    <rPh sb="0" eb="1">
      <t>マチ</t>
    </rPh>
    <rPh sb="1" eb="2">
      <t>ケイ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</si>
  <si>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</si>
  <si>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</si>
  <si>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沼津市</t>
    <rPh sb="0" eb="3">
      <t>ヌマヅシ</t>
    </rPh>
    <phoneticPr fontId="1"/>
  </si>
  <si>
    <t>熱海市</t>
    <rPh sb="0" eb="3">
      <t>アタミシ</t>
    </rPh>
    <phoneticPr fontId="1"/>
  </si>
  <si>
    <t>三島市</t>
    <rPh sb="0" eb="3">
      <t>ミシマシ</t>
    </rPh>
    <phoneticPr fontId="1"/>
  </si>
  <si>
    <t>富士宮市</t>
    <rPh sb="0" eb="4">
      <t>フジノミヤシ</t>
    </rPh>
    <phoneticPr fontId="1"/>
  </si>
  <si>
    <t>伊東市</t>
    <rPh sb="0" eb="2">
      <t>イトウ</t>
    </rPh>
    <rPh sb="2" eb="3">
      <t>シ</t>
    </rPh>
    <phoneticPr fontId="1"/>
  </si>
  <si>
    <t>島田市</t>
    <rPh sb="0" eb="3">
      <t>シマダシ</t>
    </rPh>
    <phoneticPr fontId="1"/>
  </si>
  <si>
    <t>富士市</t>
    <rPh sb="0" eb="2">
      <t>フジ</t>
    </rPh>
    <rPh sb="2" eb="3">
      <t>シ</t>
    </rPh>
    <phoneticPr fontId="1"/>
  </si>
  <si>
    <t>磐田市</t>
    <rPh sb="0" eb="2">
      <t>イワタ</t>
    </rPh>
    <rPh sb="2" eb="3">
      <t>シ</t>
    </rPh>
    <phoneticPr fontId="1"/>
  </si>
  <si>
    <t>焼津市</t>
    <rPh sb="0" eb="2">
      <t>ヤイヅ</t>
    </rPh>
    <rPh sb="2" eb="3">
      <t>シ</t>
    </rPh>
    <phoneticPr fontId="1"/>
  </si>
  <si>
    <t>掛川市</t>
    <rPh sb="0" eb="2">
      <t>カケガワ</t>
    </rPh>
    <rPh sb="2" eb="3">
      <t>シ</t>
    </rPh>
    <phoneticPr fontId="1"/>
  </si>
  <si>
    <t>藤枝市</t>
    <rPh sb="0" eb="2">
      <t>フジエダ</t>
    </rPh>
    <rPh sb="2" eb="3">
      <t>シ</t>
    </rPh>
    <phoneticPr fontId="1"/>
  </si>
  <si>
    <t>御殿場市</t>
    <rPh sb="0" eb="4">
      <t>ゴテンバシ</t>
    </rPh>
    <phoneticPr fontId="1"/>
  </si>
  <si>
    <t>袋井市</t>
    <rPh sb="0" eb="2">
      <t>フクロイ</t>
    </rPh>
    <rPh sb="2" eb="3">
      <t>シ</t>
    </rPh>
    <phoneticPr fontId="1"/>
  </si>
  <si>
    <t>下田市</t>
    <rPh sb="0" eb="2">
      <t>シモダ</t>
    </rPh>
    <rPh sb="2" eb="3">
      <t>シ</t>
    </rPh>
    <phoneticPr fontId="1"/>
  </si>
  <si>
    <t>裾野市</t>
    <rPh sb="0" eb="2">
      <t>スソノ</t>
    </rPh>
    <rPh sb="2" eb="3">
      <t>シ</t>
    </rPh>
    <phoneticPr fontId="1"/>
  </si>
  <si>
    <t>湖西市</t>
    <rPh sb="0" eb="2">
      <t>コサイ</t>
    </rPh>
    <rPh sb="2" eb="3">
      <t>シ</t>
    </rPh>
    <phoneticPr fontId="1"/>
  </si>
  <si>
    <t>伊豆市</t>
    <rPh sb="0" eb="3">
      <t>イズシ</t>
    </rPh>
    <phoneticPr fontId="1"/>
  </si>
  <si>
    <t>御前崎市</t>
    <rPh sb="0" eb="3">
      <t>オマエザキ</t>
    </rPh>
    <rPh sb="3" eb="4">
      <t>シ</t>
    </rPh>
    <phoneticPr fontId="1"/>
  </si>
  <si>
    <t>菊川市</t>
    <rPh sb="0" eb="2">
      <t>キクガワ</t>
    </rPh>
    <rPh sb="2" eb="3">
      <t>シ</t>
    </rPh>
    <phoneticPr fontId="1"/>
  </si>
  <si>
    <t>伊豆の国市</t>
    <rPh sb="0" eb="2">
      <t>イズ</t>
    </rPh>
    <rPh sb="3" eb="4">
      <t>クニ</t>
    </rPh>
    <rPh sb="4" eb="5">
      <t>シ</t>
    </rPh>
    <phoneticPr fontId="1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</si>
  <si>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1"/>
  </si>
  <si>
    <t>資料：国勢調査</t>
    <rPh sb="0" eb="2">
      <t>シリョウ</t>
    </rPh>
    <rPh sb="3" eb="5">
      <t>コクセイ</t>
    </rPh>
    <rPh sb="5" eb="7">
      <t>チョウサ</t>
    </rPh>
    <phoneticPr fontId="1"/>
  </si>
  <si>
    <t>３　国勢調査</t>
    <rPh sb="2" eb="4">
      <t>コクセイ</t>
    </rPh>
    <rPh sb="4" eb="6">
      <t>チョウサ</t>
    </rPh>
    <phoneticPr fontId="1"/>
  </si>
  <si>
    <t>対前回増減率</t>
    <phoneticPr fontId="1"/>
  </si>
  <si>
    <t>世　帯　数</t>
    <phoneticPr fontId="1"/>
  </si>
  <si>
    <t>人口</t>
    <phoneticPr fontId="1"/>
  </si>
  <si>
    <t>総　　数</t>
    <rPh sb="0" eb="1">
      <t>ソウ</t>
    </rPh>
    <rPh sb="3" eb="4">
      <t>スウ</t>
    </rPh>
    <phoneticPr fontId="1"/>
  </si>
  <si>
    <t>　　　　 葵　区</t>
    <rPh sb="5" eb="6">
      <t>アオイ</t>
    </rPh>
    <rPh sb="7" eb="8">
      <t>ク</t>
    </rPh>
    <phoneticPr fontId="1"/>
  </si>
  <si>
    <t xml:space="preserve">         駿河区</t>
    <rPh sb="9" eb="11">
      <t>スルガ</t>
    </rPh>
    <rPh sb="11" eb="12">
      <t>ク</t>
    </rPh>
    <phoneticPr fontId="1"/>
  </si>
  <si>
    <t xml:space="preserve">         清水区</t>
    <rPh sb="9" eb="11">
      <t>シミズ</t>
    </rPh>
    <rPh sb="11" eb="12">
      <t>ク</t>
    </rPh>
    <phoneticPr fontId="1"/>
  </si>
  <si>
    <t>国勢調査　17</t>
    <rPh sb="0" eb="2">
      <t>コクセイ</t>
    </rPh>
    <rPh sb="2" eb="4">
      <t>チョウサ</t>
    </rPh>
    <phoneticPr fontId="1"/>
  </si>
  <si>
    <t>年の人口との比較である。</t>
    <rPh sb="0" eb="1">
      <t>ネン</t>
    </rPh>
    <phoneticPr fontId="1"/>
  </si>
  <si>
    <t>注３：平成22年の対前回増減と対前回増減率は、平成22年10月1日現在の市町村境域により組み替えた平成17</t>
    <rPh sb="0" eb="1">
      <t>チュウ</t>
    </rPh>
    <rPh sb="3" eb="5">
      <t>ヘイセイ</t>
    </rPh>
    <rPh sb="7" eb="8">
      <t>ネン</t>
    </rPh>
    <rPh sb="9" eb="10">
      <t>タイ</t>
    </rPh>
    <rPh sb="10" eb="12">
      <t>ゼンカイ</t>
    </rPh>
    <rPh sb="12" eb="14">
      <t>ゾウゲン</t>
    </rPh>
    <rPh sb="15" eb="16">
      <t>タイ</t>
    </rPh>
    <rPh sb="16" eb="18">
      <t>ゼンカイ</t>
    </rPh>
    <rPh sb="18" eb="20">
      <t>ゾウゲン</t>
    </rPh>
    <rPh sb="20" eb="21">
      <t>リツ</t>
    </rPh>
    <rPh sb="23" eb="25">
      <t>ヘイセイ</t>
    </rPh>
    <rPh sb="27" eb="28">
      <t>ネン</t>
    </rPh>
    <rPh sb="30" eb="31">
      <t>ガツ</t>
    </rPh>
    <rPh sb="32" eb="33">
      <t>ニチ</t>
    </rPh>
    <rPh sb="33" eb="35">
      <t>ゲンザイ</t>
    </rPh>
    <rPh sb="36" eb="39">
      <t>シチョウソン</t>
    </rPh>
    <rPh sb="39" eb="40">
      <t>キョウ</t>
    </rPh>
    <rPh sb="40" eb="41">
      <t>イキ</t>
    </rPh>
    <rPh sb="44" eb="45">
      <t>ク</t>
    </rPh>
    <rPh sb="46" eb="47">
      <t>カ</t>
    </rPh>
    <rPh sb="49" eb="51">
      <t>ヘイセイ</t>
    </rPh>
    <phoneticPr fontId="1"/>
  </si>
  <si>
    <t>数値である。昭和32年は富原村・柚野村合併の年にあたる。</t>
    <rPh sb="0" eb="1">
      <t>カズ</t>
    </rPh>
    <rPh sb="12" eb="13">
      <t>トミ</t>
    </rPh>
    <rPh sb="13" eb="15">
      <t>ハラムラ</t>
    </rPh>
    <rPh sb="16" eb="17">
      <t>ユ</t>
    </rPh>
    <rPh sb="17" eb="18">
      <t>ノ</t>
    </rPh>
    <rPh sb="18" eb="19">
      <t>ムラ</t>
    </rPh>
    <phoneticPr fontId="1"/>
  </si>
  <si>
    <t>注２：旧芝川町の第1回から第8回（大正9・14年、昭和5・10・15・20・25・30年）までは、旧芝富村のみの</t>
    <rPh sb="0" eb="1">
      <t>チュウ</t>
    </rPh>
    <rPh sb="3" eb="4">
      <t>キュウ</t>
    </rPh>
    <rPh sb="4" eb="6">
      <t>シバカワ</t>
    </rPh>
    <rPh sb="6" eb="7">
      <t>チョウ</t>
    </rPh>
    <rPh sb="8" eb="9">
      <t>ダイ</t>
    </rPh>
    <rPh sb="10" eb="11">
      <t>カイ</t>
    </rPh>
    <rPh sb="13" eb="14">
      <t>ダイ</t>
    </rPh>
    <rPh sb="15" eb="16">
      <t>カイ</t>
    </rPh>
    <rPh sb="17" eb="19">
      <t>タイショウ</t>
    </rPh>
    <rPh sb="23" eb="24">
      <t>ネン</t>
    </rPh>
    <rPh sb="25" eb="27">
      <t>ショウワ</t>
    </rPh>
    <rPh sb="43" eb="44">
      <t>ネン</t>
    </rPh>
    <rPh sb="49" eb="50">
      <t>キュウ</t>
    </rPh>
    <rPh sb="50" eb="51">
      <t>シバ</t>
    </rPh>
    <rPh sb="51" eb="53">
      <t>トミムラ</t>
    </rPh>
    <phoneticPr fontId="1"/>
  </si>
  <si>
    <t>上野村合併、平成22年は芝川町合併の年にあたる。</t>
    <phoneticPr fontId="1"/>
  </si>
  <si>
    <t>　　　昭和17年は市制施行・富丘村合併、昭和30年は富士根村合併、昭和32年は北山村・上井出村・白糸村・</t>
    <rPh sb="39" eb="41">
      <t>キタヤマ</t>
    </rPh>
    <rPh sb="41" eb="42">
      <t>ムラ</t>
    </rPh>
    <rPh sb="43" eb="44">
      <t>ウエ</t>
    </rPh>
    <rPh sb="44" eb="45">
      <t>イ</t>
    </rPh>
    <rPh sb="45" eb="47">
      <t>イデムラ</t>
    </rPh>
    <rPh sb="46" eb="47">
      <t>ムラ</t>
    </rPh>
    <rPh sb="48" eb="50">
      <t>シライト</t>
    </rPh>
    <rPh sb="50" eb="51">
      <t>ムラ</t>
    </rPh>
    <phoneticPr fontId="1"/>
  </si>
  <si>
    <t>注１：旧富士宮市の第1回から第5回（大正9・14年、昭和5・10・15年）までは、旧大宮町のみの数値である。　　　　</t>
    <rPh sb="0" eb="1">
      <t>チュウ</t>
    </rPh>
    <rPh sb="3" eb="4">
      <t>キュウ</t>
    </rPh>
    <rPh sb="4" eb="8">
      <t>フジノミヤシ</t>
    </rPh>
    <rPh sb="9" eb="10">
      <t>ダイ</t>
    </rPh>
    <rPh sb="11" eb="12">
      <t>カイ</t>
    </rPh>
    <rPh sb="14" eb="15">
      <t>ダイ</t>
    </rPh>
    <rPh sb="16" eb="17">
      <t>カイ</t>
    </rPh>
    <rPh sb="18" eb="20">
      <t>タイショウ</t>
    </rPh>
    <rPh sb="24" eb="25">
      <t>ネン</t>
    </rPh>
    <rPh sb="26" eb="28">
      <t>ショウワ</t>
    </rPh>
    <rPh sb="35" eb="36">
      <t>ネン</t>
    </rPh>
    <rPh sb="41" eb="42">
      <t>キュウ</t>
    </rPh>
    <rPh sb="42" eb="45">
      <t>オオミヤチョウ</t>
    </rPh>
    <rPh sb="48" eb="50">
      <t>スウチ</t>
    </rPh>
    <phoneticPr fontId="1"/>
  </si>
  <si>
    <t>旧芝川町</t>
    <rPh sb="0" eb="1">
      <t>キュウ</t>
    </rPh>
    <rPh sb="1" eb="3">
      <t>シバカワ</t>
    </rPh>
    <rPh sb="3" eb="4">
      <t>チョウ</t>
    </rPh>
    <phoneticPr fontId="1"/>
  </si>
  <si>
    <t>旧富士宮市</t>
    <rPh sb="0" eb="1">
      <t>キュウ</t>
    </rPh>
    <rPh sb="1" eb="5">
      <t>フジノミヤシ</t>
    </rPh>
    <phoneticPr fontId="1"/>
  </si>
  <si>
    <t>平成</t>
    <rPh sb="0" eb="1">
      <t>ヒラ</t>
    </rPh>
    <rPh sb="1" eb="2">
      <t>シゲル</t>
    </rPh>
    <phoneticPr fontId="1"/>
  </si>
  <si>
    <t>…</t>
    <phoneticPr fontId="1"/>
  </si>
  <si>
    <t>年</t>
    <rPh sb="0" eb="1">
      <t>ネン</t>
    </rPh>
    <phoneticPr fontId="1"/>
  </si>
  <si>
    <t>昭和</t>
    <rPh sb="0" eb="1">
      <t>アキラ</t>
    </rPh>
    <rPh sb="1" eb="2">
      <t>ワ</t>
    </rPh>
    <phoneticPr fontId="1"/>
  </si>
  <si>
    <t>-</t>
    <phoneticPr fontId="1"/>
  </si>
  <si>
    <t>大正</t>
    <rPh sb="0" eb="1">
      <t>ダイ</t>
    </rPh>
    <rPh sb="1" eb="2">
      <t>セイ</t>
    </rPh>
    <phoneticPr fontId="1"/>
  </si>
  <si>
    <t>総　　数</t>
    <rPh sb="0" eb="1">
      <t>フサ</t>
    </rPh>
    <rPh sb="3" eb="4">
      <t>カズ</t>
    </rPh>
    <phoneticPr fontId="1"/>
  </si>
  <si>
    <t>備　　考</t>
    <rPh sb="0" eb="1">
      <t>ソナエ</t>
    </rPh>
    <rPh sb="3" eb="4">
      <t>コウ</t>
    </rPh>
    <phoneticPr fontId="1"/>
  </si>
  <si>
    <t>人口密度
（人/k㎡）</t>
    <rPh sb="0" eb="2">
      <t>ジンコウ</t>
    </rPh>
    <rPh sb="2" eb="4">
      <t>ミツド</t>
    </rPh>
    <rPh sb="6" eb="7">
      <t>ニン</t>
    </rPh>
    <phoneticPr fontId="1"/>
  </si>
  <si>
    <t>一世帯あたり
人 員 （人）</t>
    <rPh sb="0" eb="3">
      <t>イッセタイ</t>
    </rPh>
    <rPh sb="7" eb="8">
      <t>ヒト</t>
    </rPh>
    <rPh sb="9" eb="10">
      <t>イン</t>
    </rPh>
    <rPh sb="12" eb="13">
      <t>ニン</t>
    </rPh>
    <phoneticPr fontId="1"/>
  </si>
  <si>
    <t>性　　比
(女)=100</t>
    <rPh sb="0" eb="1">
      <t>セイ</t>
    </rPh>
    <rPh sb="3" eb="4">
      <t>ヒ</t>
    </rPh>
    <rPh sb="6" eb="7">
      <t>オンナ</t>
    </rPh>
    <phoneticPr fontId="1"/>
  </si>
  <si>
    <t>対前回増減率</t>
    <rPh sb="0" eb="1">
      <t>タイ</t>
    </rPh>
    <rPh sb="1" eb="3">
      <t>ゼンカイ</t>
    </rPh>
    <rPh sb="3" eb="5">
      <t>ゾウゲン</t>
    </rPh>
    <rPh sb="5" eb="6">
      <t>リツ</t>
    </rPh>
    <phoneticPr fontId="1"/>
  </si>
  <si>
    <t>対前回増減
（人）</t>
    <rPh sb="0" eb="1">
      <t>タイ</t>
    </rPh>
    <rPh sb="1" eb="3">
      <t>ゼンカイ</t>
    </rPh>
    <rPh sb="3" eb="5">
      <t>ゾウゲン</t>
    </rPh>
    <rPh sb="7" eb="8">
      <t>ニン</t>
    </rPh>
    <phoneticPr fontId="1"/>
  </si>
  <si>
    <t>人　　　口　　（ 人 ）</t>
    <rPh sb="0" eb="1">
      <t>ヒト</t>
    </rPh>
    <rPh sb="4" eb="5">
      <t>クチ</t>
    </rPh>
    <rPh sb="9" eb="10">
      <t>ニン</t>
    </rPh>
    <phoneticPr fontId="1"/>
  </si>
  <si>
    <t>面　積（k㎡）</t>
    <rPh sb="0" eb="1">
      <t>メン</t>
    </rPh>
    <rPh sb="2" eb="3">
      <t>セキ</t>
    </rPh>
    <phoneticPr fontId="1"/>
  </si>
  <si>
    <t>年　　次</t>
    <rPh sb="0" eb="1">
      <t>トシ</t>
    </rPh>
    <rPh sb="3" eb="4">
      <t>ツギ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</si>
  <si>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</si>
  <si>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 xml:space="preserve">　　　　の　推　移 </t>
    <rPh sb="6" eb="7">
      <t>スイ</t>
    </rPh>
    <rPh sb="8" eb="9">
      <t>ウツリ</t>
    </rPh>
    <phoneticPr fontId="1"/>
  </si>
  <si>
    <t>国勢調査　19</t>
    <rPh sb="0" eb="2">
      <t>コクセイ</t>
    </rPh>
    <rPh sb="2" eb="4">
      <t>チョウサ</t>
    </rPh>
    <phoneticPr fontId="1"/>
  </si>
  <si>
    <t>18　国勢調査</t>
    <rPh sb="3" eb="5">
      <t>コクセイ</t>
    </rPh>
    <rPh sb="5" eb="7">
      <t>チョウサ</t>
    </rPh>
    <phoneticPr fontId="1"/>
  </si>
  <si>
    <t>資料：国勢調査</t>
    <phoneticPr fontId="1"/>
  </si>
  <si>
    <t>青木平</t>
    <rPh sb="0" eb="2">
      <t>アオキ</t>
    </rPh>
    <rPh sb="2" eb="3">
      <t>タイ</t>
    </rPh>
    <phoneticPr fontId="1"/>
  </si>
  <si>
    <t>中島町</t>
    <rPh sb="0" eb="3">
      <t>ナカジマチョウ</t>
    </rPh>
    <phoneticPr fontId="1"/>
  </si>
  <si>
    <t>穂波町</t>
    <rPh sb="0" eb="2">
      <t>ホナミ</t>
    </rPh>
    <rPh sb="2" eb="3">
      <t>チョウ</t>
    </rPh>
    <phoneticPr fontId="1"/>
  </si>
  <si>
    <t>淀平町</t>
    <rPh sb="0" eb="1">
      <t>ヨド</t>
    </rPh>
    <rPh sb="1" eb="2">
      <t>ヒラ</t>
    </rPh>
    <rPh sb="2" eb="3">
      <t>チョウ</t>
    </rPh>
    <phoneticPr fontId="1"/>
  </si>
  <si>
    <t>芝川地区計</t>
    <rPh sb="0" eb="2">
      <t>シバカワ</t>
    </rPh>
    <rPh sb="2" eb="4">
      <t>チク</t>
    </rPh>
    <rPh sb="4" eb="5">
      <t>ケイ</t>
    </rPh>
    <phoneticPr fontId="1"/>
  </si>
  <si>
    <t>外神東町</t>
    <rPh sb="0" eb="1">
      <t>ソト</t>
    </rPh>
    <rPh sb="1" eb="2">
      <t>カミ</t>
    </rPh>
    <rPh sb="2" eb="3">
      <t>ヒガシ</t>
    </rPh>
    <rPh sb="3" eb="4">
      <t>マチ</t>
    </rPh>
    <phoneticPr fontId="1"/>
  </si>
  <si>
    <t>内房</t>
    <rPh sb="0" eb="1">
      <t>ウチ</t>
    </rPh>
    <rPh sb="1" eb="2">
      <t>フサ</t>
    </rPh>
    <phoneticPr fontId="1"/>
  </si>
  <si>
    <t>長貫</t>
    <rPh sb="0" eb="1">
      <t>ナガ</t>
    </rPh>
    <rPh sb="1" eb="2">
      <t>ヌキ</t>
    </rPh>
    <phoneticPr fontId="1"/>
  </si>
  <si>
    <t>中里東町</t>
    <rPh sb="0" eb="2">
      <t>ナカザト</t>
    </rPh>
    <rPh sb="2" eb="3">
      <t>ヒガシ</t>
    </rPh>
    <rPh sb="3" eb="4">
      <t>チョウ</t>
    </rPh>
    <phoneticPr fontId="1"/>
  </si>
  <si>
    <t>西山</t>
    <rPh sb="0" eb="2">
      <t>ニシヤマ</t>
    </rPh>
    <phoneticPr fontId="1"/>
  </si>
  <si>
    <t>大中里</t>
    <rPh sb="0" eb="1">
      <t>オオ</t>
    </rPh>
    <rPh sb="1" eb="2">
      <t>ナカ</t>
    </rPh>
    <rPh sb="2" eb="3">
      <t>ザト</t>
    </rPh>
    <phoneticPr fontId="1"/>
  </si>
  <si>
    <t>大久保</t>
    <rPh sb="0" eb="3">
      <t>オオクボ</t>
    </rPh>
    <phoneticPr fontId="1"/>
  </si>
  <si>
    <t>沼久保</t>
    <rPh sb="0" eb="3">
      <t>ヌマクボ</t>
    </rPh>
    <phoneticPr fontId="1"/>
  </si>
  <si>
    <t>羽鮒</t>
    <rPh sb="0" eb="1">
      <t>ハ</t>
    </rPh>
    <rPh sb="1" eb="2">
      <t>フナ</t>
    </rPh>
    <phoneticPr fontId="1"/>
  </si>
  <si>
    <t>安居山</t>
    <rPh sb="0" eb="1">
      <t>アン</t>
    </rPh>
    <rPh sb="1" eb="2">
      <t>キョ</t>
    </rPh>
    <rPh sb="2" eb="3">
      <t>ヤマ</t>
    </rPh>
    <phoneticPr fontId="1"/>
  </si>
  <si>
    <t>下稲子</t>
    <rPh sb="0" eb="1">
      <t>シモ</t>
    </rPh>
    <rPh sb="1" eb="3">
      <t>イナコ</t>
    </rPh>
    <phoneticPr fontId="1"/>
  </si>
  <si>
    <t>上稲子</t>
    <rPh sb="0" eb="1">
      <t>カミ</t>
    </rPh>
    <rPh sb="1" eb="3">
      <t>イナコ</t>
    </rPh>
    <phoneticPr fontId="1"/>
  </si>
  <si>
    <t>猫沢</t>
    <rPh sb="0" eb="1">
      <t>ネコ</t>
    </rPh>
    <rPh sb="1" eb="2">
      <t>ザワ</t>
    </rPh>
    <phoneticPr fontId="1"/>
  </si>
  <si>
    <t>鳥並</t>
    <rPh sb="0" eb="1">
      <t>トリ</t>
    </rPh>
    <rPh sb="1" eb="2">
      <t>ナミ</t>
    </rPh>
    <phoneticPr fontId="1"/>
  </si>
  <si>
    <t>野中</t>
    <rPh sb="0" eb="2">
      <t>ノナカ</t>
    </rPh>
    <phoneticPr fontId="1"/>
  </si>
  <si>
    <t>上柚野</t>
    <rPh sb="0" eb="1">
      <t>カミ</t>
    </rPh>
    <rPh sb="1" eb="2">
      <t>ユ</t>
    </rPh>
    <rPh sb="2" eb="3">
      <t>ノ</t>
    </rPh>
    <phoneticPr fontId="1"/>
  </si>
  <si>
    <t>野中町</t>
    <rPh sb="0" eb="2">
      <t>ノナカ</t>
    </rPh>
    <rPh sb="2" eb="3">
      <t>チョウ</t>
    </rPh>
    <phoneticPr fontId="1"/>
  </si>
  <si>
    <t>大鹿窪</t>
    <rPh sb="0" eb="1">
      <t>オオ</t>
    </rPh>
    <rPh sb="1" eb="2">
      <t>シカ</t>
    </rPh>
    <rPh sb="2" eb="3">
      <t>クボ</t>
    </rPh>
    <phoneticPr fontId="1"/>
  </si>
  <si>
    <t>下柚野</t>
    <rPh sb="0" eb="1">
      <t>シモ</t>
    </rPh>
    <rPh sb="1" eb="2">
      <t>ユ</t>
    </rPh>
    <rPh sb="2" eb="3">
      <t>ノ</t>
    </rPh>
    <phoneticPr fontId="1"/>
  </si>
  <si>
    <t>野中東町</t>
    <rPh sb="0" eb="2">
      <t>ノナカ</t>
    </rPh>
    <rPh sb="2" eb="3">
      <t>ヒガシ</t>
    </rPh>
    <rPh sb="3" eb="4">
      <t>チョウ</t>
    </rPh>
    <phoneticPr fontId="1"/>
  </si>
  <si>
    <t>田中町</t>
    <rPh sb="0" eb="3">
      <t>タナカチョウ</t>
    </rPh>
    <phoneticPr fontId="1"/>
  </si>
  <si>
    <t>白糸地区計</t>
    <rPh sb="0" eb="2">
      <t>シライト</t>
    </rPh>
    <rPh sb="2" eb="4">
      <t>チク</t>
    </rPh>
    <rPh sb="4" eb="5">
      <t>ケイ</t>
    </rPh>
    <phoneticPr fontId="1"/>
  </si>
  <si>
    <t>狩宿</t>
    <rPh sb="0" eb="1">
      <t>カ</t>
    </rPh>
    <rPh sb="1" eb="2">
      <t>ヤド</t>
    </rPh>
    <phoneticPr fontId="1"/>
  </si>
  <si>
    <t>神田川町</t>
    <rPh sb="0" eb="4">
      <t>カンダガワチョウ</t>
    </rPh>
    <phoneticPr fontId="1"/>
  </si>
  <si>
    <t>佐折</t>
    <rPh sb="0" eb="1">
      <t>サオリ</t>
    </rPh>
    <rPh sb="1" eb="2">
      <t>オ</t>
    </rPh>
    <phoneticPr fontId="1"/>
  </si>
  <si>
    <t>ひばりが丘</t>
    <rPh sb="4" eb="5">
      <t>オカ</t>
    </rPh>
    <phoneticPr fontId="1"/>
  </si>
  <si>
    <t>半野</t>
    <rPh sb="0" eb="1">
      <t>ハン</t>
    </rPh>
    <rPh sb="1" eb="2">
      <t>ノ</t>
    </rPh>
    <phoneticPr fontId="1"/>
  </si>
  <si>
    <t>城北町</t>
    <rPh sb="0" eb="2">
      <t>ジョウホク</t>
    </rPh>
    <rPh sb="2" eb="3">
      <t>チョウ</t>
    </rPh>
    <phoneticPr fontId="1"/>
  </si>
  <si>
    <t>若の宮町</t>
    <rPh sb="0" eb="1">
      <t>ワカ</t>
    </rPh>
    <rPh sb="2" eb="3">
      <t>ミヤ</t>
    </rPh>
    <rPh sb="3" eb="4">
      <t>チョウ</t>
    </rPh>
    <phoneticPr fontId="1"/>
  </si>
  <si>
    <t>内野</t>
    <rPh sb="0" eb="1">
      <t>ウチ</t>
    </rPh>
    <rPh sb="1" eb="2">
      <t>ノ</t>
    </rPh>
    <phoneticPr fontId="1"/>
  </si>
  <si>
    <t>宮北町</t>
    <rPh sb="0" eb="2">
      <t>ミヤキタ</t>
    </rPh>
    <rPh sb="2" eb="3">
      <t>チョウ</t>
    </rPh>
    <phoneticPr fontId="1"/>
  </si>
  <si>
    <t>三園平</t>
    <rPh sb="0" eb="2">
      <t>ミソノ</t>
    </rPh>
    <rPh sb="2" eb="3">
      <t>タイラ</t>
    </rPh>
    <phoneticPr fontId="1"/>
  </si>
  <si>
    <t>上井出地区計</t>
    <rPh sb="0" eb="1">
      <t>カミ</t>
    </rPh>
    <rPh sb="1" eb="3">
      <t>イデ</t>
    </rPh>
    <rPh sb="3" eb="5">
      <t>チク</t>
    </rPh>
    <rPh sb="5" eb="6">
      <t>ケイ</t>
    </rPh>
    <phoneticPr fontId="1"/>
  </si>
  <si>
    <t>中原町</t>
    <rPh sb="0" eb="2">
      <t>ナカハラ</t>
    </rPh>
    <rPh sb="2" eb="3">
      <t>チョウ</t>
    </rPh>
    <phoneticPr fontId="1"/>
  </si>
  <si>
    <t>根原</t>
    <rPh sb="0" eb="1">
      <t>ネ</t>
    </rPh>
    <rPh sb="1" eb="2">
      <t>ハラ</t>
    </rPh>
    <phoneticPr fontId="1"/>
  </si>
  <si>
    <t>万野原新田</t>
    <rPh sb="0" eb="1">
      <t>マン</t>
    </rPh>
    <rPh sb="1" eb="2">
      <t>ノ</t>
    </rPh>
    <rPh sb="2" eb="3">
      <t>ハラ</t>
    </rPh>
    <rPh sb="3" eb="5">
      <t>シンデン</t>
    </rPh>
    <phoneticPr fontId="1"/>
  </si>
  <si>
    <t>源道寺町</t>
    <rPh sb="0" eb="1">
      <t>ゲン</t>
    </rPh>
    <rPh sb="1" eb="2">
      <t>ミチ</t>
    </rPh>
    <rPh sb="2" eb="3">
      <t>テラ</t>
    </rPh>
    <rPh sb="3" eb="4">
      <t>チョウ</t>
    </rPh>
    <phoneticPr fontId="1"/>
  </si>
  <si>
    <t>猪之頭</t>
    <rPh sb="0" eb="1">
      <t>イ</t>
    </rPh>
    <rPh sb="1" eb="2">
      <t>ノ</t>
    </rPh>
    <rPh sb="2" eb="3">
      <t>カシラ</t>
    </rPh>
    <phoneticPr fontId="1"/>
  </si>
  <si>
    <t>弓沢町</t>
    <rPh sb="0" eb="1">
      <t>ユミ</t>
    </rPh>
    <rPh sb="1" eb="2">
      <t>サワ</t>
    </rPh>
    <rPh sb="2" eb="3">
      <t>チョウ</t>
    </rPh>
    <phoneticPr fontId="1"/>
  </si>
  <si>
    <t>人穴</t>
    <rPh sb="0" eb="2">
      <t>ヒトアナ</t>
    </rPh>
    <phoneticPr fontId="1"/>
  </si>
  <si>
    <t>舞々木町</t>
    <rPh sb="0" eb="1">
      <t>マ</t>
    </rPh>
    <rPh sb="1" eb="2">
      <t>マイマイ</t>
    </rPh>
    <rPh sb="2" eb="3">
      <t>キ</t>
    </rPh>
    <rPh sb="3" eb="4">
      <t>チョウ</t>
    </rPh>
    <phoneticPr fontId="1"/>
  </si>
  <si>
    <t>上井出</t>
    <rPh sb="0" eb="1">
      <t>カミ</t>
    </rPh>
    <rPh sb="1" eb="3">
      <t>イデ</t>
    </rPh>
    <phoneticPr fontId="1"/>
  </si>
  <si>
    <t>富士見ヶ丘</t>
    <rPh sb="0" eb="5">
      <t>フジミガオカ</t>
    </rPh>
    <phoneticPr fontId="1"/>
  </si>
  <si>
    <t>東阿幸地</t>
    <rPh sb="0" eb="1">
      <t>ヒガシ</t>
    </rPh>
    <rPh sb="1" eb="2">
      <t>ア</t>
    </rPh>
    <rPh sb="2" eb="3">
      <t>サチ</t>
    </rPh>
    <rPh sb="3" eb="4">
      <t>ジ</t>
    </rPh>
    <phoneticPr fontId="1"/>
  </si>
  <si>
    <t>上野地区計</t>
    <rPh sb="0" eb="2">
      <t>ウエノ</t>
    </rPh>
    <rPh sb="2" eb="4">
      <t>チク</t>
    </rPh>
    <rPh sb="4" eb="5">
      <t>ケイ</t>
    </rPh>
    <phoneticPr fontId="1"/>
  </si>
  <si>
    <t>阿幸地町</t>
    <rPh sb="0" eb="1">
      <t>ア</t>
    </rPh>
    <rPh sb="1" eb="2">
      <t>サチ</t>
    </rPh>
    <rPh sb="2" eb="3">
      <t>ジ</t>
    </rPh>
    <rPh sb="3" eb="4">
      <t>チョウ</t>
    </rPh>
    <phoneticPr fontId="1"/>
  </si>
  <si>
    <t>精進川</t>
    <rPh sb="0" eb="2">
      <t>ショウジン</t>
    </rPh>
    <rPh sb="2" eb="3">
      <t>カワ</t>
    </rPh>
    <phoneticPr fontId="1"/>
  </si>
  <si>
    <t>矢立町</t>
    <rPh sb="0" eb="3">
      <t>ヤタテチョウ</t>
    </rPh>
    <phoneticPr fontId="1"/>
  </si>
  <si>
    <t>下条</t>
    <rPh sb="0" eb="1">
      <t>シモ</t>
    </rPh>
    <rPh sb="1" eb="2">
      <t>ジョウ</t>
    </rPh>
    <phoneticPr fontId="1"/>
  </si>
  <si>
    <t>阿幸地</t>
    <rPh sb="0" eb="1">
      <t>ア</t>
    </rPh>
    <rPh sb="1" eb="2">
      <t>コウ</t>
    </rPh>
    <rPh sb="2" eb="3">
      <t>ジ</t>
    </rPh>
    <phoneticPr fontId="1"/>
  </si>
  <si>
    <t>上条</t>
    <rPh sb="0" eb="2">
      <t>カミジョウ</t>
    </rPh>
    <phoneticPr fontId="1"/>
  </si>
  <si>
    <t>馬見塚</t>
    <rPh sb="0" eb="1">
      <t>ウマ</t>
    </rPh>
    <rPh sb="1" eb="2">
      <t>ミ</t>
    </rPh>
    <rPh sb="2" eb="3">
      <t>ツカ</t>
    </rPh>
    <phoneticPr fontId="1"/>
  </si>
  <si>
    <t>朝日町</t>
    <rPh sb="0" eb="3">
      <t>アサヒチョウ</t>
    </rPh>
    <phoneticPr fontId="1"/>
  </si>
  <si>
    <t>北山地区計</t>
    <rPh sb="0" eb="2">
      <t>キタヤマ</t>
    </rPh>
    <rPh sb="2" eb="4">
      <t>チク</t>
    </rPh>
    <rPh sb="4" eb="5">
      <t>ケイ</t>
    </rPh>
    <phoneticPr fontId="1"/>
  </si>
  <si>
    <t>淀川町</t>
    <rPh sb="0" eb="3">
      <t>ヨドガワチョウ</t>
    </rPh>
    <phoneticPr fontId="1"/>
  </si>
  <si>
    <t>貴船町</t>
    <rPh sb="0" eb="3">
      <t>キブネチョウ</t>
    </rPh>
    <phoneticPr fontId="1"/>
  </si>
  <si>
    <t>富士根地区計</t>
    <rPh sb="0" eb="3">
      <t>フジネ</t>
    </rPh>
    <rPh sb="3" eb="5">
      <t>チク</t>
    </rPh>
    <rPh sb="5" eb="6">
      <t>ケイ</t>
    </rPh>
    <phoneticPr fontId="1"/>
  </si>
  <si>
    <t>浅間町</t>
    <rPh sb="0" eb="3">
      <t>アサマチョウ</t>
    </rPh>
    <phoneticPr fontId="1"/>
  </si>
  <si>
    <t>大宮町</t>
    <rPh sb="0" eb="3">
      <t>オオミヤチョウ</t>
    </rPh>
    <phoneticPr fontId="1"/>
  </si>
  <si>
    <t>中央町</t>
    <rPh sb="0" eb="2">
      <t>チュウオウ</t>
    </rPh>
    <rPh sb="2" eb="3">
      <t>チョウ</t>
    </rPh>
    <phoneticPr fontId="1"/>
  </si>
  <si>
    <t>西小泉町</t>
    <rPh sb="0" eb="1">
      <t>ニシ</t>
    </rPh>
    <rPh sb="1" eb="3">
      <t>コイズミ</t>
    </rPh>
    <rPh sb="3" eb="4">
      <t>チョウ</t>
    </rPh>
    <phoneticPr fontId="1"/>
  </si>
  <si>
    <t>元城町</t>
    <rPh sb="0" eb="1">
      <t>モト</t>
    </rPh>
    <rPh sb="1" eb="2">
      <t>シロ</t>
    </rPh>
    <rPh sb="2" eb="3">
      <t>チョウ</t>
    </rPh>
    <phoneticPr fontId="1"/>
  </si>
  <si>
    <t>前田町</t>
    <rPh sb="0" eb="3">
      <t>マエダチョウ</t>
    </rPh>
    <phoneticPr fontId="1"/>
  </si>
  <si>
    <t>女</t>
    <phoneticPr fontId="1"/>
  </si>
  <si>
    <t>男</t>
    <phoneticPr fontId="1"/>
  </si>
  <si>
    <t>総　　　　数</t>
    <phoneticPr fontId="1"/>
  </si>
  <si>
    <t>大　　　　字</t>
    <phoneticPr fontId="1"/>
  </si>
  <si>
    <t>３　　大　字　別　・　男　女　別　　　　　</t>
    <phoneticPr fontId="1"/>
  </si>
  <si>
    <t>国勢調査　21</t>
    <rPh sb="0" eb="2">
      <t>コクセイ</t>
    </rPh>
    <rPh sb="2" eb="4">
      <t>チョウサ</t>
    </rPh>
    <phoneticPr fontId="1"/>
  </si>
  <si>
    <t>20　国勢調査</t>
    <rPh sb="3" eb="5">
      <t>コクセイ</t>
    </rPh>
    <rPh sb="5" eb="7">
      <t>チョウサ</t>
    </rPh>
    <phoneticPr fontId="1"/>
  </si>
  <si>
    <t>富士市</t>
    <rPh sb="0" eb="3">
      <t>フジシ</t>
    </rPh>
    <phoneticPr fontId="1"/>
  </si>
  <si>
    <t>県内他市町（Ａ）</t>
    <phoneticPr fontId="1"/>
  </si>
  <si>
    <t>総数（A）+（B）</t>
    <phoneticPr fontId="1"/>
  </si>
  <si>
    <t>差　引</t>
    <phoneticPr fontId="1"/>
  </si>
  <si>
    <t>流　入</t>
    <phoneticPr fontId="1"/>
  </si>
  <si>
    <t>流　出</t>
    <phoneticPr fontId="1"/>
  </si>
  <si>
    <t>15 歳 以 上 就 業 者</t>
    <rPh sb="3" eb="4">
      <t>サイ</t>
    </rPh>
    <rPh sb="5" eb="6">
      <t>イ</t>
    </rPh>
    <rPh sb="7" eb="8">
      <t>ウエ</t>
    </rPh>
    <rPh sb="9" eb="10">
      <t>ジュ</t>
    </rPh>
    <rPh sb="11" eb="12">
      <t>ギョウ</t>
    </rPh>
    <rPh sb="13" eb="14">
      <t>モノ</t>
    </rPh>
    <phoneticPr fontId="1"/>
  </si>
  <si>
    <t>従　　業　　地
通　　学　　地</t>
    <rPh sb="9" eb="10">
      <t>ツウ</t>
    </rPh>
    <rPh sb="12" eb="13">
      <t>ガク</t>
    </rPh>
    <rPh sb="15" eb="16">
      <t>チ</t>
    </rPh>
    <phoneticPr fontId="1"/>
  </si>
  <si>
    <t>清水町</t>
    <rPh sb="0" eb="2">
      <t>シミズ</t>
    </rPh>
    <rPh sb="2" eb="3">
      <t>チョウ</t>
    </rPh>
    <phoneticPr fontId="1"/>
  </si>
  <si>
    <t>長泉町</t>
    <rPh sb="0" eb="2">
      <t>ナガイズミ</t>
    </rPh>
    <rPh sb="2" eb="3">
      <t>チョウ</t>
    </rPh>
    <phoneticPr fontId="1"/>
  </si>
  <si>
    <t>裾野市</t>
    <rPh sb="0" eb="3">
      <t>スソノシ</t>
    </rPh>
    <phoneticPr fontId="1"/>
  </si>
  <si>
    <t>御殿場市</t>
    <rPh sb="0" eb="3">
      <t>ゴテンバ</t>
    </rPh>
    <rPh sb="3" eb="4">
      <t>シ</t>
    </rPh>
    <phoneticPr fontId="1"/>
  </si>
  <si>
    <t>15 歳 以 上 通 学 者</t>
    <rPh sb="3" eb="4">
      <t>サイ</t>
    </rPh>
    <rPh sb="5" eb="6">
      <t>イ</t>
    </rPh>
    <rPh sb="7" eb="8">
      <t>ウエ</t>
    </rPh>
    <rPh sb="9" eb="10">
      <t>ツウ</t>
    </rPh>
    <rPh sb="11" eb="12">
      <t>ガク</t>
    </rPh>
    <rPh sb="13" eb="14">
      <t>モノ</t>
    </rPh>
    <phoneticPr fontId="1"/>
  </si>
  <si>
    <t>　　　　人　口　の　推　移</t>
    <rPh sb="4" eb="5">
      <t>ヒト</t>
    </rPh>
    <rPh sb="6" eb="7">
      <t>クチ</t>
    </rPh>
    <rPh sb="10" eb="11">
      <t>スイ</t>
    </rPh>
    <rPh sb="12" eb="13">
      <t>ワタル</t>
    </rPh>
    <phoneticPr fontId="1"/>
  </si>
  <si>
    <t xml:space="preserve">   　　　　　　　　　               　　　   ４　　従　業　地　・　通　学　地　別　　　　　</t>
    <phoneticPr fontId="1"/>
  </si>
  <si>
    <t>国勢調査　23</t>
    <rPh sb="0" eb="2">
      <t>コクセイ</t>
    </rPh>
    <rPh sb="2" eb="4">
      <t>チョウサ</t>
    </rPh>
    <phoneticPr fontId="1"/>
  </si>
  <si>
    <t>22　国勢調査</t>
    <rPh sb="3" eb="5">
      <t>コクセイ</t>
    </rPh>
    <rPh sb="5" eb="7">
      <t>チョウサ</t>
    </rPh>
    <phoneticPr fontId="1"/>
  </si>
  <si>
    <t>注１：総数には労働力状態「不詳」を含む。</t>
    <rPh sb="0" eb="1">
      <t>チュウ</t>
    </rPh>
    <rPh sb="3" eb="5">
      <t>ソウスウ</t>
    </rPh>
    <rPh sb="7" eb="10">
      <t>ロウドウリョク</t>
    </rPh>
    <rPh sb="10" eb="12">
      <t>ジョウタイ</t>
    </rPh>
    <rPh sb="13" eb="15">
      <t>フショウ</t>
    </rPh>
    <rPh sb="17" eb="18">
      <t>フク</t>
    </rPh>
    <phoneticPr fontId="1"/>
  </si>
  <si>
    <t>総　   数</t>
    <rPh sb="0" eb="1">
      <t>フサ</t>
    </rPh>
    <rPh sb="5" eb="6">
      <t>カズ</t>
    </rPh>
    <phoneticPr fontId="1"/>
  </si>
  <si>
    <t>休　業　者</t>
    <rPh sb="0" eb="1">
      <t>キュウ</t>
    </rPh>
    <rPh sb="2" eb="3">
      <t>ギョウ</t>
    </rPh>
    <rPh sb="4" eb="5">
      <t>シャ</t>
    </rPh>
    <phoneticPr fontId="1"/>
  </si>
  <si>
    <t>通学のかたわら仕事</t>
    <rPh sb="0" eb="2">
      <t>ツウガク</t>
    </rPh>
    <rPh sb="7" eb="9">
      <t>シゴト</t>
    </rPh>
    <phoneticPr fontId="1"/>
  </si>
  <si>
    <t>家事のほか仕事</t>
    <rPh sb="0" eb="2">
      <t>カジ</t>
    </rPh>
    <rPh sb="5" eb="7">
      <t>シゴト</t>
    </rPh>
    <phoneticPr fontId="1"/>
  </si>
  <si>
    <t>主　に　仕　事</t>
    <rPh sb="0" eb="1">
      <t>オモ</t>
    </rPh>
    <rPh sb="4" eb="5">
      <t>ツコウ</t>
    </rPh>
    <rPh sb="6" eb="7">
      <t>コト</t>
    </rPh>
    <phoneticPr fontId="1"/>
  </si>
  <si>
    <t>総　　　　数</t>
    <rPh sb="0" eb="1">
      <t>フサ</t>
    </rPh>
    <rPh sb="5" eb="6">
      <t>カズ</t>
    </rPh>
    <phoneticPr fontId="1"/>
  </si>
  <si>
    <t>完全失業者</t>
    <rPh sb="0" eb="2">
      <t>カンゼン</t>
    </rPh>
    <rPh sb="2" eb="4">
      <t>シツギョウ</t>
    </rPh>
    <rPh sb="4" eb="5">
      <t>シャ</t>
    </rPh>
    <phoneticPr fontId="1"/>
  </si>
  <si>
    <t>業　　　　　　　　　　　　　　　　　　者</t>
    <rPh sb="0" eb="1">
      <t>ギョウ</t>
    </rPh>
    <rPh sb="19" eb="20">
      <t>シャ</t>
    </rPh>
    <phoneticPr fontId="1"/>
  </si>
  <si>
    <t>　　　　　　　　　就　</t>
    <rPh sb="9" eb="10">
      <t>シュウ</t>
    </rPh>
    <phoneticPr fontId="1"/>
  </si>
  <si>
    <t>非　労　働　力
人　　　　　口</t>
    <rPh sb="0" eb="1">
      <t>ヒ</t>
    </rPh>
    <rPh sb="2" eb="3">
      <t>ロウ</t>
    </rPh>
    <rPh sb="4" eb="5">
      <t>ハタラキ</t>
    </rPh>
    <rPh sb="6" eb="7">
      <t>チカラ</t>
    </rPh>
    <rPh sb="8" eb="9">
      <t>ヒト</t>
    </rPh>
    <rPh sb="14" eb="15">
      <t>クチ</t>
    </rPh>
    <phoneticPr fontId="1"/>
  </si>
  <si>
    <t>人　　　　　　　　　　　　　　　　　　　　　　　　口</t>
    <rPh sb="0" eb="1">
      <t>ヒト</t>
    </rPh>
    <rPh sb="25" eb="26">
      <t>クチ</t>
    </rPh>
    <phoneticPr fontId="1"/>
  </si>
  <si>
    <t>労　　　　　　働　　　　　　力</t>
    <rPh sb="0" eb="1">
      <t>ロウ</t>
    </rPh>
    <rPh sb="7" eb="8">
      <t>ハタラキ</t>
    </rPh>
    <rPh sb="14" eb="15">
      <t>チカラ</t>
    </rPh>
    <phoneticPr fontId="1"/>
  </si>
  <si>
    <t>男　女　別</t>
    <rPh sb="0" eb="1">
      <t>オトコ</t>
    </rPh>
    <rPh sb="2" eb="3">
      <t>オンナ</t>
    </rPh>
    <rPh sb="4" eb="5">
      <t>ベツ</t>
    </rPh>
    <phoneticPr fontId="1"/>
  </si>
  <si>
    <t>注１：15歳以上人口には配偶関係「不詳」を含む。</t>
    <rPh sb="0" eb="1">
      <t>チュウ</t>
    </rPh>
    <rPh sb="5" eb="6">
      <t>サイ</t>
    </rPh>
    <rPh sb="6" eb="8">
      <t>イジョウ</t>
    </rPh>
    <rPh sb="8" eb="10">
      <t>ジンコウ</t>
    </rPh>
    <rPh sb="12" eb="14">
      <t>ハイグウ</t>
    </rPh>
    <rPh sb="14" eb="16">
      <t>カンケイ</t>
    </rPh>
    <rPh sb="17" eb="19">
      <t>フショウ</t>
    </rPh>
    <rPh sb="21" eb="22">
      <t>フク</t>
    </rPh>
    <phoneticPr fontId="1"/>
  </si>
  <si>
    <t>離　　　別</t>
    <rPh sb="0" eb="1">
      <t>ハナレ</t>
    </rPh>
    <rPh sb="4" eb="5">
      <t>ベツ</t>
    </rPh>
    <phoneticPr fontId="1"/>
  </si>
  <si>
    <t>総　　　数</t>
    <rPh sb="0" eb="1">
      <t>フサ</t>
    </rPh>
    <rPh sb="4" eb="5">
      <t>カズ</t>
    </rPh>
    <phoneticPr fontId="1"/>
  </si>
  <si>
    <t>15歳以上人口</t>
    <rPh sb="2" eb="3">
      <t>サイ</t>
    </rPh>
    <rPh sb="3" eb="5">
      <t>イジョウ</t>
    </rPh>
    <rPh sb="5" eb="7">
      <t>ジンコウ</t>
    </rPh>
    <phoneticPr fontId="1"/>
  </si>
  <si>
    <t>年　齢（5歳階級）</t>
    <rPh sb="0" eb="1">
      <t>トシ</t>
    </rPh>
    <rPh sb="2" eb="3">
      <t>ヨワイ</t>
    </rPh>
    <rPh sb="5" eb="6">
      <t>サイ</t>
    </rPh>
    <rPh sb="6" eb="8">
      <t>カイキュウ</t>
    </rPh>
    <phoneticPr fontId="1"/>
  </si>
  <si>
    <t>国勢調査　25</t>
    <rPh sb="0" eb="2">
      <t>コクセイ</t>
    </rPh>
    <rPh sb="2" eb="4">
      <t>チョウサ</t>
    </rPh>
    <phoneticPr fontId="1"/>
  </si>
  <si>
    <t>24　国勢調査</t>
    <rPh sb="3" eb="5">
      <t>コクセイ</t>
    </rPh>
    <rPh sb="5" eb="7">
      <t>チョウサ</t>
    </rPh>
    <phoneticPr fontId="1"/>
  </si>
  <si>
    <t>公務(他に分類されるものを除く)</t>
    <rPh sb="13" eb="14">
      <t>ノゾ</t>
    </rPh>
    <phoneticPr fontId="1"/>
  </si>
  <si>
    <t>サービス業（他に分類されないもの）</t>
    <rPh sb="6" eb="7">
      <t>タ</t>
    </rPh>
    <rPh sb="8" eb="10">
      <t>ブンルイ</t>
    </rPh>
    <phoneticPr fontId="1"/>
  </si>
  <si>
    <t>複合サービス事業</t>
    <rPh sb="0" eb="2">
      <t>フクゴウ</t>
    </rPh>
    <rPh sb="6" eb="8">
      <t>ジギョウ</t>
    </rPh>
    <phoneticPr fontId="1"/>
  </si>
  <si>
    <t>医療，福祉</t>
    <rPh sb="0" eb="2">
      <t>イリョウ</t>
    </rPh>
    <rPh sb="3" eb="5">
      <t>フクシ</t>
    </rPh>
    <phoneticPr fontId="1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</si>
  <si>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"/>
  </si>
  <si>
    <t>農業</t>
    <phoneticPr fontId="1"/>
  </si>
  <si>
    <t>総数</t>
    <phoneticPr fontId="1"/>
  </si>
  <si>
    <t>雇 用 者</t>
    <phoneticPr fontId="1"/>
  </si>
  <si>
    <t>総   数</t>
    <phoneticPr fontId="1"/>
  </si>
  <si>
    <t>役   員</t>
    <phoneticPr fontId="1"/>
  </si>
  <si>
    <t>　　男</t>
    <rPh sb="2" eb="3">
      <t>オトコ</t>
    </rPh>
    <phoneticPr fontId="1"/>
  </si>
  <si>
    <t>産　　業　（大分類）</t>
    <phoneticPr fontId="1"/>
  </si>
  <si>
    <t>国勢調査　27</t>
    <rPh sb="0" eb="2">
      <t>コクセイ</t>
    </rPh>
    <rPh sb="2" eb="4">
      <t>チョウサ</t>
    </rPh>
    <phoneticPr fontId="1"/>
  </si>
  <si>
    <t>26　国勢調査</t>
    <rPh sb="3" eb="5">
      <t>コクセイ</t>
    </rPh>
    <rPh sb="5" eb="7">
      <t>チョウサ</t>
    </rPh>
    <phoneticPr fontId="1"/>
  </si>
  <si>
    <t>菊川市</t>
    <rPh sb="0" eb="2">
      <t>キクカワ</t>
    </rPh>
    <rPh sb="2" eb="3">
      <t>シ</t>
    </rPh>
    <phoneticPr fontId="1"/>
  </si>
  <si>
    <t>湖西市</t>
    <rPh sb="0" eb="3">
      <t>コサイシ</t>
    </rPh>
    <phoneticPr fontId="1"/>
  </si>
  <si>
    <t>袋井市</t>
    <rPh sb="0" eb="3">
      <t>フクロイシ</t>
    </rPh>
    <phoneticPr fontId="1"/>
  </si>
  <si>
    <t>藤枝市</t>
    <rPh sb="0" eb="3">
      <t>フジエダシ</t>
    </rPh>
    <phoneticPr fontId="1"/>
  </si>
  <si>
    <t>掛川市</t>
    <rPh sb="0" eb="3">
      <t>カケガワシ</t>
    </rPh>
    <phoneticPr fontId="1"/>
  </si>
  <si>
    <t>磐田市</t>
    <rPh sb="0" eb="3">
      <t>イワタシ</t>
    </rPh>
    <phoneticPr fontId="1"/>
  </si>
  <si>
    <t>沼津市</t>
    <rPh sb="0" eb="2">
      <t>ヌマヅ</t>
    </rPh>
    <rPh sb="2" eb="3">
      <t>シ</t>
    </rPh>
    <phoneticPr fontId="1"/>
  </si>
  <si>
    <t>清　水　区</t>
    <rPh sb="0" eb="1">
      <t>キヨシ</t>
    </rPh>
    <rPh sb="2" eb="3">
      <t>ミズ</t>
    </rPh>
    <rPh sb="4" eb="5">
      <t>ク</t>
    </rPh>
    <phoneticPr fontId="1"/>
  </si>
  <si>
    <t>駿　河　区</t>
    <rPh sb="0" eb="1">
      <t>シュン</t>
    </rPh>
    <rPh sb="2" eb="3">
      <t>カワ</t>
    </rPh>
    <rPh sb="4" eb="5">
      <t>ク</t>
    </rPh>
    <phoneticPr fontId="1"/>
  </si>
  <si>
    <t>葵　　　区</t>
    <rPh sb="0" eb="1">
      <t>アオイ</t>
    </rPh>
    <rPh sb="4" eb="5">
      <t>ク</t>
    </rPh>
    <phoneticPr fontId="1"/>
  </si>
  <si>
    <t>実　　数　（人）</t>
    <rPh sb="6" eb="7">
      <t>ニン</t>
    </rPh>
    <phoneticPr fontId="1"/>
  </si>
  <si>
    <t>人　口　密　度
（人/k㎡）</t>
    <phoneticPr fontId="1"/>
  </si>
  <si>
    <t>面　積　（k㎡)</t>
  </si>
  <si>
    <t>人　　　　　　口　　（　人　）</t>
    <rPh sb="12" eb="13">
      <t>ニン</t>
    </rPh>
    <phoneticPr fontId="1"/>
  </si>
  <si>
    <t>市　　　　　別</t>
    <phoneticPr fontId="1"/>
  </si>
  <si>
    <t>　　　人口・人口増減・面積及び人口密度</t>
    <phoneticPr fontId="1"/>
  </si>
  <si>
    <t>（単位：人）</t>
    <rPh sb="1" eb="3">
      <t>タンイ</t>
    </rPh>
    <rPh sb="4" eb="5">
      <t>ニン</t>
    </rPh>
    <phoneticPr fontId="1"/>
  </si>
  <si>
    <t>　　　　 中　区</t>
    <rPh sb="5" eb="6">
      <t>ナカ</t>
    </rPh>
    <rPh sb="7" eb="8">
      <t>ク</t>
    </rPh>
    <phoneticPr fontId="1"/>
  </si>
  <si>
    <t>　　　　 東　区</t>
    <rPh sb="5" eb="6">
      <t>ヒガシ</t>
    </rPh>
    <rPh sb="7" eb="8">
      <t>ク</t>
    </rPh>
    <phoneticPr fontId="1"/>
  </si>
  <si>
    <t xml:space="preserve">         西　区</t>
    <rPh sb="9" eb="10">
      <t>ニシ</t>
    </rPh>
    <rPh sb="11" eb="12">
      <t>ク</t>
    </rPh>
    <phoneticPr fontId="1"/>
  </si>
  <si>
    <t xml:space="preserve">         南　区</t>
    <rPh sb="9" eb="10">
      <t>ミナミ</t>
    </rPh>
    <rPh sb="11" eb="12">
      <t>ク</t>
    </rPh>
    <phoneticPr fontId="1"/>
  </si>
  <si>
    <t>　　　　 北　区</t>
    <rPh sb="5" eb="6">
      <t>キタ</t>
    </rPh>
    <rPh sb="7" eb="8">
      <t>ク</t>
    </rPh>
    <phoneticPr fontId="1"/>
  </si>
  <si>
    <t xml:space="preserve">         浜北区</t>
    <rPh sb="9" eb="11">
      <t>ハマキタ</t>
    </rPh>
    <rPh sb="11" eb="12">
      <t>ク</t>
    </rPh>
    <phoneticPr fontId="1"/>
  </si>
  <si>
    <t xml:space="preserve">         天竜区</t>
    <rPh sb="9" eb="11">
      <t>テンリュウ</t>
    </rPh>
    <rPh sb="11" eb="12">
      <t>ク</t>
    </rPh>
    <phoneticPr fontId="1"/>
  </si>
  <si>
    <t xml:space="preserve">世　帯　数　
（世　帯）  </t>
    <rPh sb="0" eb="1">
      <t>ヨ</t>
    </rPh>
    <rPh sb="2" eb="3">
      <t>オビ</t>
    </rPh>
    <rPh sb="4" eb="5">
      <t>カズ</t>
    </rPh>
    <rPh sb="8" eb="9">
      <t>ヨ</t>
    </rPh>
    <rPh sb="10" eb="11">
      <t>オビ</t>
    </rPh>
    <phoneticPr fontId="1"/>
  </si>
  <si>
    <t>第2回目</t>
    <rPh sb="0" eb="1">
      <t>ダイ</t>
    </rPh>
    <rPh sb="2" eb="4">
      <t>カイメ</t>
    </rPh>
    <phoneticPr fontId="1"/>
  </si>
  <si>
    <t>第1回目</t>
    <rPh sb="0" eb="1">
      <t>ダイ</t>
    </rPh>
    <rPh sb="2" eb="4">
      <t>カイメ</t>
    </rPh>
    <phoneticPr fontId="1"/>
  </si>
  <si>
    <t>第3回目</t>
    <rPh sb="0" eb="1">
      <t>ダイ</t>
    </rPh>
    <rPh sb="2" eb="4">
      <t>カイメ</t>
    </rPh>
    <phoneticPr fontId="1"/>
  </si>
  <si>
    <t>第4回目</t>
    <rPh sb="0" eb="1">
      <t>ダイ</t>
    </rPh>
    <rPh sb="2" eb="4">
      <t>カイメ</t>
    </rPh>
    <phoneticPr fontId="1"/>
  </si>
  <si>
    <t>第5回目</t>
    <rPh sb="0" eb="1">
      <t>ダイ</t>
    </rPh>
    <rPh sb="2" eb="4">
      <t>カイメ</t>
    </rPh>
    <phoneticPr fontId="1"/>
  </si>
  <si>
    <t>第6回目</t>
    <rPh sb="0" eb="1">
      <t>ダイ</t>
    </rPh>
    <rPh sb="2" eb="4">
      <t>カイメ</t>
    </rPh>
    <phoneticPr fontId="1"/>
  </si>
  <si>
    <t>第7回目</t>
    <rPh sb="0" eb="1">
      <t>ダイ</t>
    </rPh>
    <rPh sb="2" eb="4">
      <t>カイメ</t>
    </rPh>
    <phoneticPr fontId="1"/>
  </si>
  <si>
    <t>第8回目</t>
    <rPh sb="0" eb="1">
      <t>ダイ</t>
    </rPh>
    <rPh sb="2" eb="4">
      <t>カイメ</t>
    </rPh>
    <phoneticPr fontId="1"/>
  </si>
  <si>
    <t>第9回目</t>
    <rPh sb="0" eb="1">
      <t>ダイ</t>
    </rPh>
    <rPh sb="2" eb="4">
      <t>カイメ</t>
    </rPh>
    <phoneticPr fontId="1"/>
  </si>
  <si>
    <t>第10回目</t>
    <rPh sb="0" eb="1">
      <t>ダイ</t>
    </rPh>
    <rPh sb="3" eb="5">
      <t>カイメ</t>
    </rPh>
    <phoneticPr fontId="1"/>
  </si>
  <si>
    <t>第11回目</t>
    <rPh sb="0" eb="1">
      <t>ダイ</t>
    </rPh>
    <rPh sb="3" eb="5">
      <t>カイメ</t>
    </rPh>
    <phoneticPr fontId="1"/>
  </si>
  <si>
    <t>第12回目</t>
    <rPh sb="0" eb="1">
      <t>ダイ</t>
    </rPh>
    <rPh sb="3" eb="5">
      <t>カイメ</t>
    </rPh>
    <phoneticPr fontId="1"/>
  </si>
  <si>
    <t>第13回目</t>
    <rPh sb="0" eb="1">
      <t>ダイ</t>
    </rPh>
    <rPh sb="3" eb="5">
      <t>カイメ</t>
    </rPh>
    <phoneticPr fontId="1"/>
  </si>
  <si>
    <t>第14回目</t>
    <rPh sb="0" eb="1">
      <t>ダイ</t>
    </rPh>
    <rPh sb="3" eb="5">
      <t>カイメ</t>
    </rPh>
    <phoneticPr fontId="1"/>
  </si>
  <si>
    <t>第15回目</t>
    <rPh sb="0" eb="1">
      <t>ダイ</t>
    </rPh>
    <rPh sb="3" eb="5">
      <t>カイメ</t>
    </rPh>
    <phoneticPr fontId="1"/>
  </si>
  <si>
    <t>第16回目</t>
    <rPh sb="0" eb="1">
      <t>ダイ</t>
    </rPh>
    <rPh sb="3" eb="5">
      <t>カイメ</t>
    </rPh>
    <phoneticPr fontId="1"/>
  </si>
  <si>
    <t>第17回目</t>
    <rPh sb="0" eb="1">
      <t>ダイ</t>
    </rPh>
    <rPh sb="3" eb="5">
      <t>カイメ</t>
    </rPh>
    <phoneticPr fontId="1"/>
  </si>
  <si>
    <t>第18回目</t>
    <rPh sb="0" eb="1">
      <t>ダイ</t>
    </rPh>
    <rPh sb="3" eb="5">
      <t>カイメ</t>
    </rPh>
    <phoneticPr fontId="1"/>
  </si>
  <si>
    <t>第19回目</t>
    <rPh sb="0" eb="1">
      <t>ダイ</t>
    </rPh>
    <rPh sb="3" eb="5">
      <t>カイメ</t>
    </rPh>
    <phoneticPr fontId="1"/>
  </si>
  <si>
    <t>第20回目</t>
    <rPh sb="0" eb="1">
      <t>ダイ</t>
    </rPh>
    <rPh sb="3" eb="5">
      <t>カイメ</t>
    </rPh>
    <phoneticPr fontId="1"/>
  </si>
  <si>
    <t>東町</t>
    <phoneticPr fontId="1"/>
  </si>
  <si>
    <t>錦町</t>
    <phoneticPr fontId="1"/>
  </si>
  <si>
    <t>豊町</t>
    <phoneticPr fontId="1"/>
  </si>
  <si>
    <t>宮町</t>
    <phoneticPr fontId="1"/>
  </si>
  <si>
    <t>西町</t>
    <phoneticPr fontId="1"/>
  </si>
  <si>
    <t>宝町</t>
    <phoneticPr fontId="1"/>
  </si>
  <si>
    <t>光町</t>
    <phoneticPr fontId="1"/>
  </si>
  <si>
    <t>北町</t>
    <phoneticPr fontId="1"/>
  </si>
  <si>
    <t>黒田</t>
    <phoneticPr fontId="1"/>
  </si>
  <si>
    <t>泉町</t>
    <phoneticPr fontId="1"/>
  </si>
  <si>
    <t>山本</t>
    <phoneticPr fontId="1"/>
  </si>
  <si>
    <t>星山</t>
    <phoneticPr fontId="1"/>
  </si>
  <si>
    <t>貫戸</t>
    <phoneticPr fontId="1"/>
  </si>
  <si>
    <t>外神</t>
    <phoneticPr fontId="1"/>
  </si>
  <si>
    <t>宮原</t>
    <phoneticPr fontId="1"/>
  </si>
  <si>
    <t>淀師</t>
    <phoneticPr fontId="1"/>
  </si>
  <si>
    <t>青木</t>
    <phoneticPr fontId="1"/>
  </si>
  <si>
    <t>旧富士宮地区計</t>
    <phoneticPr fontId="1"/>
  </si>
  <si>
    <t>小泉</t>
    <phoneticPr fontId="1"/>
  </si>
  <si>
    <t>大岩</t>
    <phoneticPr fontId="1"/>
  </si>
  <si>
    <t>杉田</t>
    <phoneticPr fontId="1"/>
  </si>
  <si>
    <t>村山</t>
    <phoneticPr fontId="1"/>
  </si>
  <si>
    <t>粟倉</t>
    <phoneticPr fontId="1"/>
  </si>
  <si>
    <t>粟倉南町</t>
    <phoneticPr fontId="1"/>
  </si>
  <si>
    <t>舟久保町</t>
    <phoneticPr fontId="1"/>
  </si>
  <si>
    <t>北山</t>
    <phoneticPr fontId="1"/>
  </si>
  <si>
    <t>山宮</t>
    <phoneticPr fontId="1"/>
  </si>
  <si>
    <t>麓</t>
    <phoneticPr fontId="1"/>
  </si>
  <si>
    <t>原</t>
    <phoneticPr fontId="1"/>
  </si>
  <si>
    <t>富　　士　　市</t>
    <phoneticPr fontId="1"/>
  </si>
  <si>
    <t>沼　　津　　市</t>
    <phoneticPr fontId="1"/>
  </si>
  <si>
    <t>静　　岡　　市</t>
    <phoneticPr fontId="1"/>
  </si>
  <si>
    <t>三　　島　　市</t>
    <phoneticPr fontId="1"/>
  </si>
  <si>
    <t>その他の市町村</t>
    <phoneticPr fontId="1"/>
  </si>
  <si>
    <t>県　外　（Ｂ）</t>
    <phoneticPr fontId="1"/>
  </si>
  <si>
    <t>山　　梨　　県</t>
    <phoneticPr fontId="1"/>
  </si>
  <si>
    <t>東　　京　　都</t>
    <phoneticPr fontId="1"/>
  </si>
  <si>
    <t>神　奈　川　県</t>
    <phoneticPr fontId="1"/>
  </si>
  <si>
    <t>その他の道府県</t>
    <phoneticPr fontId="1"/>
  </si>
  <si>
    <t>　　　男　女　別　１５　歳　以　上　人　口</t>
    <rPh sb="3" eb="4">
      <t>オトコ</t>
    </rPh>
    <rPh sb="5" eb="6">
      <t>オンナ</t>
    </rPh>
    <rPh sb="7" eb="8">
      <t>ベツ</t>
    </rPh>
    <rPh sb="12" eb="13">
      <t>サイ</t>
    </rPh>
    <rPh sb="14" eb="15">
      <t>イ</t>
    </rPh>
    <rPh sb="16" eb="17">
      <t>ウエ</t>
    </rPh>
    <rPh sb="18" eb="19">
      <t>ヒト</t>
    </rPh>
    <rPh sb="20" eb="21">
      <t>クチ</t>
    </rPh>
    <phoneticPr fontId="1"/>
  </si>
  <si>
    <t>　５　年　齢（５　歳　階　級）配　偶　関　係　・　　　　</t>
    <rPh sb="3" eb="4">
      <t>トシ</t>
    </rPh>
    <rPh sb="5" eb="6">
      <t>ヨワイ</t>
    </rPh>
    <rPh sb="9" eb="10">
      <t>サイ</t>
    </rPh>
    <rPh sb="11" eb="12">
      <t>カイ</t>
    </rPh>
    <rPh sb="13" eb="14">
      <t>キュウ</t>
    </rPh>
    <rPh sb="15" eb="16">
      <t>クバ</t>
    </rPh>
    <rPh sb="17" eb="18">
      <t>グウ</t>
    </rPh>
    <phoneticPr fontId="1"/>
  </si>
  <si>
    <t>総数</t>
    <rPh sb="0" eb="2">
      <t>ソウスウ</t>
    </rPh>
    <phoneticPr fontId="1"/>
  </si>
  <si>
    <t>85歳以上</t>
    <rPh sb="2" eb="5">
      <t>サイイジョウ</t>
    </rPh>
    <phoneticPr fontId="1"/>
  </si>
  <si>
    <t>県計</t>
    <phoneticPr fontId="1"/>
  </si>
  <si>
    <t>市計</t>
    <phoneticPr fontId="1"/>
  </si>
  <si>
    <t>静岡市</t>
    <phoneticPr fontId="1"/>
  </si>
  <si>
    <t>浜松市</t>
    <rPh sb="0" eb="1">
      <t>ハマ</t>
    </rPh>
    <rPh sb="1" eb="2">
      <t>マツ</t>
    </rPh>
    <phoneticPr fontId="1"/>
  </si>
  <si>
    <t>裾野市</t>
    <phoneticPr fontId="1"/>
  </si>
  <si>
    <t>中　　　区</t>
    <rPh sb="0" eb="1">
      <t>ナカ</t>
    </rPh>
    <rPh sb="4" eb="5">
      <t>ク</t>
    </rPh>
    <phoneticPr fontId="1"/>
  </si>
  <si>
    <t>東　　　区</t>
    <rPh sb="0" eb="1">
      <t>ヒガシ</t>
    </rPh>
    <rPh sb="4" eb="5">
      <t>ク</t>
    </rPh>
    <phoneticPr fontId="1"/>
  </si>
  <si>
    <t>西　　　区</t>
    <rPh sb="0" eb="1">
      <t>ニシ</t>
    </rPh>
    <rPh sb="4" eb="5">
      <t>ク</t>
    </rPh>
    <phoneticPr fontId="1"/>
  </si>
  <si>
    <t>南　　　区</t>
    <rPh sb="0" eb="1">
      <t>ミナミ</t>
    </rPh>
    <rPh sb="4" eb="5">
      <t>ク</t>
    </rPh>
    <phoneticPr fontId="1"/>
  </si>
  <si>
    <t>北　　　区</t>
    <rPh sb="0" eb="1">
      <t>キタ</t>
    </rPh>
    <rPh sb="4" eb="5">
      <t>ク</t>
    </rPh>
    <phoneticPr fontId="1"/>
  </si>
  <si>
    <t>浜　北　区</t>
    <rPh sb="0" eb="1">
      <t>ハマ</t>
    </rPh>
    <rPh sb="2" eb="3">
      <t>キタ</t>
    </rPh>
    <rPh sb="4" eb="5">
      <t>ク</t>
    </rPh>
    <phoneticPr fontId="1"/>
  </si>
  <si>
    <t>林業</t>
    <phoneticPr fontId="1"/>
  </si>
  <si>
    <t>漁業</t>
    <phoneticPr fontId="1"/>
  </si>
  <si>
    <t>鉱業，採石業，砂利採取業</t>
    <phoneticPr fontId="1"/>
  </si>
  <si>
    <t>建設業</t>
    <phoneticPr fontId="1"/>
  </si>
  <si>
    <t>製造業</t>
    <phoneticPr fontId="1"/>
  </si>
  <si>
    <t>電気･ガス･熱供給･水道業</t>
    <phoneticPr fontId="1"/>
  </si>
  <si>
    <t>運輸業，郵便業</t>
    <phoneticPr fontId="1"/>
  </si>
  <si>
    <t>卸売業，小売業</t>
    <phoneticPr fontId="1"/>
  </si>
  <si>
    <t>金融業，保険業</t>
    <phoneticPr fontId="1"/>
  </si>
  <si>
    <t>不動産業，物品賃貸業</t>
    <phoneticPr fontId="1"/>
  </si>
  <si>
    <t>学術研究，専門・技術サービス業</t>
    <phoneticPr fontId="1"/>
  </si>
  <si>
    <t>宿泊業，飲食サービス業</t>
    <phoneticPr fontId="1"/>
  </si>
  <si>
    <t>生活関連サービス業，娯楽業</t>
    <phoneticPr fontId="1"/>
  </si>
  <si>
    <t>教育，学習支援業</t>
    <phoneticPr fontId="1"/>
  </si>
  <si>
    <t>分類不能の産業</t>
    <phoneticPr fontId="1"/>
  </si>
  <si>
    <t>雇人の
ある業主</t>
    <rPh sb="0" eb="1">
      <t>ヤトイ</t>
    </rPh>
    <rPh sb="1" eb="2">
      <t>ビト</t>
    </rPh>
    <rPh sb="7" eb="9">
      <t>ギョウシュ</t>
    </rPh>
    <phoneticPr fontId="1"/>
  </si>
  <si>
    <t>雇人の
ない業主</t>
    <rPh sb="0" eb="1">
      <t>ヤトイ</t>
    </rPh>
    <rPh sb="1" eb="2">
      <t>ビト</t>
    </rPh>
    <rPh sb="7" eb="9">
      <t>ギョウシュ</t>
    </rPh>
    <phoneticPr fontId="1"/>
  </si>
  <si>
    <t>家族
従業者</t>
    <rPh sb="0" eb="2">
      <t>カゾク</t>
    </rPh>
    <rPh sb="4" eb="7">
      <t>ジュウギョウシャ</t>
    </rPh>
    <phoneticPr fontId="1"/>
  </si>
  <si>
    <t>平　　成　　27　　年　（　10　月　1　日　現　在　）</t>
    <phoneticPr fontId="1"/>
  </si>
  <si>
    <t>平　成　27　年</t>
    <phoneticPr fontId="1"/>
  </si>
  <si>
    <t>２　人　口　・　世　帯　　　　</t>
    <rPh sb="2" eb="3">
      <t>ジン</t>
    </rPh>
    <rPh sb="4" eb="5">
      <t>クチ</t>
    </rPh>
    <rPh sb="8" eb="9">
      <t>ヨ</t>
    </rPh>
    <rPh sb="10" eb="11">
      <t>オビ</t>
    </rPh>
    <phoneticPr fontId="1"/>
  </si>
  <si>
    <t>　　　　　人　口　及　び　世　帯　数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</si>
  <si>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</si>
  <si>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</si>
  <si>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死　　　別</t>
    <phoneticPr fontId="1"/>
  </si>
  <si>
    <t>有　配　偶</t>
    <phoneticPr fontId="1"/>
  </si>
  <si>
    <t>未　　　婚</t>
    <phoneticPr fontId="1"/>
  </si>
  <si>
    <t>未　　　婚</t>
    <phoneticPr fontId="1"/>
  </si>
  <si>
    <t>　　　　　　　男</t>
    <rPh sb="7" eb="8">
      <t>オトコ</t>
    </rPh>
    <phoneticPr fontId="1"/>
  </si>
  <si>
    <t>　　　１ ５ 歳 以 上 就 業 者 数</t>
    <phoneticPr fontId="1"/>
  </si>
  <si>
    <t>７　産 業 （ 大 分 類 ） ・ 従 業 上 の 地 位 ・ 男 女 別　　　　</t>
    <phoneticPr fontId="1"/>
  </si>
  <si>
    <t>６　労　働　力　状　態　・　男　女　別　　　　</t>
    <rPh sb="2" eb="3">
      <t>ロウ</t>
    </rPh>
    <rPh sb="4" eb="5">
      <t>ハタラキ</t>
    </rPh>
    <rPh sb="6" eb="7">
      <t>チカラ</t>
    </rPh>
    <rPh sb="8" eb="9">
      <t>ジョウ</t>
    </rPh>
    <rPh sb="10" eb="11">
      <t>タイ</t>
    </rPh>
    <phoneticPr fontId="1"/>
  </si>
  <si>
    <t>　　　　１５　歳　以　上　人　口　</t>
    <rPh sb="7" eb="8">
      <t>サイ</t>
    </rPh>
    <rPh sb="9" eb="10">
      <t>イ</t>
    </rPh>
    <rPh sb="11" eb="12">
      <t>ウエ</t>
    </rPh>
    <rPh sb="13" eb="14">
      <t>ヒト</t>
    </rPh>
    <rPh sb="15" eb="16">
      <t>クチ</t>
    </rPh>
    <phoneticPr fontId="1"/>
  </si>
  <si>
    <t>△14</t>
    <phoneticPr fontId="1"/>
  </si>
  <si>
    <t>８　　県内各市のＤＩＤ地区（人口集中地区）　　　</t>
    <phoneticPr fontId="1"/>
  </si>
  <si>
    <t>１　県内各市別人口及び世帯数</t>
    <phoneticPr fontId="1"/>
  </si>
  <si>
    <t>歳</t>
    <rPh sb="0" eb="1">
      <t>サイ</t>
    </rPh>
    <phoneticPr fontId="1"/>
  </si>
  <si>
    <t>15　～　19</t>
    <phoneticPr fontId="1"/>
  </si>
  <si>
    <t>20　～　24</t>
    <phoneticPr fontId="1"/>
  </si>
  <si>
    <t>25　～　29</t>
    <phoneticPr fontId="1"/>
  </si>
  <si>
    <t>30　～　34</t>
    <phoneticPr fontId="1"/>
  </si>
  <si>
    <t>35　～　39</t>
    <phoneticPr fontId="1"/>
  </si>
  <si>
    <t>40　～　44</t>
    <phoneticPr fontId="1"/>
  </si>
  <si>
    <t>45　～　49</t>
    <phoneticPr fontId="1"/>
  </si>
  <si>
    <t>50　～　54</t>
    <phoneticPr fontId="1"/>
  </si>
  <si>
    <t>55　～　59</t>
    <phoneticPr fontId="1"/>
  </si>
  <si>
    <t>60　～　64</t>
    <phoneticPr fontId="1"/>
  </si>
  <si>
    <t>65　～　69</t>
    <phoneticPr fontId="1"/>
  </si>
  <si>
    <t>70　～　74</t>
    <phoneticPr fontId="1"/>
  </si>
  <si>
    <t>75　～　79</t>
    <phoneticPr fontId="1"/>
  </si>
  <si>
    <t>80　～　84</t>
    <phoneticPr fontId="1"/>
  </si>
  <si>
    <t>注１：総数には「家庭内職者」「従業上の地位不詳」を含む。</t>
    <rPh sb="3" eb="5">
      <t>ソウスウ</t>
    </rPh>
    <rPh sb="8" eb="10">
      <t>カテイ</t>
    </rPh>
    <rPh sb="10" eb="12">
      <t>ナイショク</t>
    </rPh>
    <rPh sb="12" eb="13">
      <t>シャ</t>
    </rPh>
    <rPh sb="15" eb="17">
      <t>ジュウギョウ</t>
    </rPh>
    <rPh sb="17" eb="18">
      <t>ジョウ</t>
    </rPh>
    <rPh sb="19" eb="21">
      <t>チイ</t>
    </rPh>
    <rPh sb="21" eb="23">
      <t>フショウ</t>
    </rPh>
    <rPh sb="25" eb="26">
      <t>フク</t>
    </rPh>
    <phoneticPr fontId="1"/>
  </si>
  <si>
    <t>町計</t>
    <phoneticPr fontId="1"/>
  </si>
  <si>
    <t>-</t>
    <phoneticPr fontId="1"/>
  </si>
  <si>
    <t>第21回目</t>
    <rPh sb="0" eb="1">
      <t>ダイ</t>
    </rPh>
    <rPh sb="3" eb="5">
      <t>カイメ</t>
    </rPh>
    <phoneticPr fontId="1"/>
  </si>
  <si>
    <t>令和</t>
    <rPh sb="0" eb="2">
      <t>レイワ</t>
    </rPh>
    <phoneticPr fontId="1"/>
  </si>
  <si>
    <t>-</t>
    <phoneticPr fontId="1"/>
  </si>
  <si>
    <t>令和2年10月1日現在（単位：人）</t>
    <rPh sb="0" eb="2">
      <t>レイワ</t>
    </rPh>
    <phoneticPr fontId="1"/>
  </si>
  <si>
    <t>令和2年10月1日現在（単位：人、世帯）</t>
    <rPh sb="0" eb="2">
      <t>レイワ</t>
    </rPh>
    <phoneticPr fontId="1"/>
  </si>
  <si>
    <t>令和2年10月1日現在（単位：人、世帯）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ニン</t>
    </rPh>
    <rPh sb="17" eb="19">
      <t>セタイ</t>
    </rPh>
    <phoneticPr fontId="1"/>
  </si>
  <si>
    <t>-</t>
    <phoneticPr fontId="1"/>
  </si>
  <si>
    <t>令和2年10月1日現在（単位：人）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1"/>
  </si>
  <si>
    <t>令　和　2　年</t>
    <rPh sb="0" eb="1">
      <t>レイ</t>
    </rPh>
    <rPh sb="2" eb="3">
      <t>ワ</t>
    </rPh>
    <phoneticPr fontId="1"/>
  </si>
  <si>
    <t>平　成　27　年　～　令　和　2　年　の　増　減</t>
    <rPh sb="11" eb="12">
      <t>レイ</t>
    </rPh>
    <rPh sb="13" eb="14">
      <t>ワ</t>
    </rPh>
    <phoneticPr fontId="1"/>
  </si>
  <si>
    <t>令和2年10月1日現在</t>
    <rPh sb="0" eb="2">
      <t>レイワ</t>
    </rPh>
    <phoneticPr fontId="1"/>
  </si>
  <si>
    <t>注２：平成27年の県計・市計人口には下田市人口集中地区の人口（5,947人）を含む。</t>
    <rPh sb="0" eb="1">
      <t>チュウ</t>
    </rPh>
    <rPh sb="3" eb="5">
      <t>ヘイセイ</t>
    </rPh>
    <rPh sb="7" eb="8">
      <t>ネン</t>
    </rPh>
    <rPh sb="9" eb="10">
      <t>ケン</t>
    </rPh>
    <rPh sb="10" eb="11">
      <t>ケイ</t>
    </rPh>
    <rPh sb="12" eb="13">
      <t>シ</t>
    </rPh>
    <rPh sb="13" eb="14">
      <t>ケイ</t>
    </rPh>
    <rPh sb="14" eb="16">
      <t>ジンコウ</t>
    </rPh>
    <rPh sb="18" eb="21">
      <t>シモダシ</t>
    </rPh>
    <rPh sb="21" eb="23">
      <t>ジンコウ</t>
    </rPh>
    <rPh sb="23" eb="25">
      <t>シュウチュウ</t>
    </rPh>
    <rPh sb="25" eb="27">
      <t>チク</t>
    </rPh>
    <rPh sb="28" eb="30">
      <t>ジンコウ</t>
    </rPh>
    <rPh sb="36" eb="37">
      <t>ニン</t>
    </rPh>
    <rPh sb="39" eb="40">
      <t>フク</t>
    </rPh>
    <phoneticPr fontId="1"/>
  </si>
  <si>
    <t>令　和　2　年　（　10　月　1　日　現　在　）</t>
    <rPh sb="0" eb="1">
      <t>レイ</t>
    </rPh>
    <rPh sb="2" eb="3">
      <t>ワ</t>
    </rPh>
    <phoneticPr fontId="1"/>
  </si>
  <si>
    <t>-</t>
    <phoneticPr fontId="1"/>
  </si>
  <si>
    <t>令和2年10月1日現在（単位：人）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1"/>
  </si>
  <si>
    <t>令和２年の流出の総数について、従業・通学市区町村「不詳・外国」を含む。</t>
    <phoneticPr fontId="1"/>
  </si>
  <si>
    <t>増　減　率　（％）</t>
    <rPh sb="0" eb="1">
      <t>ゾウ</t>
    </rPh>
    <rPh sb="2" eb="3">
      <t>ゲン</t>
    </rPh>
    <rPh sb="4" eb="5">
      <t>リツ</t>
    </rPh>
    <phoneticPr fontId="1"/>
  </si>
  <si>
    <t>注１　令和2年10月1日現在の市町村の境域により組み替えた数値である。</t>
    <rPh sb="0" eb="1">
      <t>チュウ</t>
    </rPh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</si>
</sst>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;&quot;△ &quot;0.0"/>
    <numFmt numFmtId="178" formatCode="#,##0;&quot;△ &quot;#,##0"/>
    <numFmt numFmtId="179" formatCode="#,##0.0_);[Red]\(#,##0.0\)"/>
    <numFmt numFmtId="180" formatCode="0.00_ "/>
    <numFmt numFmtId="181" formatCode="#,##0.0;&quot;△ &quot;#,##0.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9">
    <xf numFmtId="0" fontId="0" fillId="0" borderId="0" xfId="0"/>
    <xf numFmtId="0" fontId="3" fillId="0" borderId="0" xfId="6" applyFont="1">
      <alignment vertical="center"/>
    </xf>
    <xf numFmtId="0" fontId="3" fillId="0" borderId="0" xfId="6" applyFont="1" applyAlignment="1">
      <alignment horizontal="right" vertical="center"/>
    </xf>
    <xf numFmtId="0" fontId="4" fillId="0" borderId="0" xfId="6" applyFont="1" applyAlignment="1">
      <alignment horizontal="right" vertical="center"/>
    </xf>
    <xf numFmtId="0" fontId="4" fillId="0" borderId="0" xfId="6" applyFont="1">
      <alignment vertical="center"/>
    </xf>
    <xf numFmtId="0" fontId="3" fillId="0" borderId="4" xfId="6" applyFont="1" applyBorder="1" applyAlignment="1">
      <alignment horizontal="right" vertical="center"/>
    </xf>
    <xf numFmtId="0" fontId="3" fillId="0" borderId="22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5" fillId="0" borderId="20" xfId="6" applyFont="1" applyBorder="1">
      <alignment vertical="center"/>
    </xf>
    <xf numFmtId="0" fontId="6" fillId="0" borderId="20" xfId="6" applyFont="1" applyBorder="1" applyAlignment="1">
      <alignment horizontal="center" vertical="center"/>
    </xf>
    <xf numFmtId="0" fontId="7" fillId="0" borderId="20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/>
    </xf>
    <xf numFmtId="0" fontId="3" fillId="0" borderId="0" xfId="6" applyFont="1" applyAlignment="1"/>
    <xf numFmtId="0" fontId="3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0" fontId="5" fillId="0" borderId="0" xfId="6" applyFont="1" applyAlignment="1"/>
    <xf numFmtId="0" fontId="5" fillId="0" borderId="0" xfId="6" applyFont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2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8" fillId="0" borderId="0" xfId="6" applyFont="1" applyAlignment="1">
      <alignment horizontal="distributed" vertical="center" indent="1"/>
    </xf>
    <xf numFmtId="0" fontId="8" fillId="0" borderId="8" xfId="6" applyFont="1" applyBorder="1" applyAlignment="1">
      <alignment horizontal="distributed" vertical="center" indent="1"/>
    </xf>
    <xf numFmtId="3" fontId="8" fillId="0" borderId="7" xfId="6" applyNumberFormat="1" applyFont="1" applyBorder="1" applyAlignment="1">
      <alignment horizontal="right" vertical="center"/>
    </xf>
    <xf numFmtId="3" fontId="8" fillId="0" borderId="0" xfId="6" applyNumberFormat="1" applyFont="1" applyAlignment="1">
      <alignment horizontal="right" vertical="center"/>
    </xf>
    <xf numFmtId="3" fontId="8" fillId="0" borderId="0" xfId="6" applyNumberFormat="1" applyFont="1">
      <alignment vertical="center"/>
    </xf>
    <xf numFmtId="3" fontId="8" fillId="0" borderId="0" xfId="6" applyNumberFormat="1" applyFont="1" applyAlignment="1">
      <alignment horizontal="right" vertical="center"/>
    </xf>
    <xf numFmtId="3" fontId="8" fillId="0" borderId="1" xfId="6" applyNumberFormat="1" applyFont="1" applyBorder="1" applyAlignment="1">
      <alignment horizontal="right" vertical="center"/>
    </xf>
    <xf numFmtId="178" fontId="8" fillId="0" borderId="0" xfId="6" applyNumberFormat="1" applyFont="1" applyAlignment="1">
      <alignment horizontal="right" vertical="center"/>
    </xf>
    <xf numFmtId="177" fontId="8" fillId="0" borderId="0" xfId="6" applyNumberFormat="1" applyFont="1" applyAlignment="1">
      <alignment horizontal="right" vertical="center"/>
    </xf>
    <xf numFmtId="177" fontId="8" fillId="0" borderId="0" xfId="6" applyNumberFormat="1" applyFont="1">
      <alignment vertical="center"/>
    </xf>
    <xf numFmtId="180" fontId="8" fillId="0" borderId="0" xfId="6" applyNumberFormat="1" applyFont="1" applyAlignment="1">
      <alignment horizontal="right" vertical="center" wrapText="1"/>
    </xf>
    <xf numFmtId="180" fontId="8" fillId="0" borderId="0" xfId="6" applyNumberFormat="1" applyFont="1" applyAlignment="1">
      <alignment vertical="center" wrapText="1"/>
    </xf>
    <xf numFmtId="179" fontId="8" fillId="0" borderId="0" xfId="6" applyNumberFormat="1" applyFont="1" applyAlignment="1">
      <alignment horizontal="right" vertical="center" wrapText="1"/>
    </xf>
    <xf numFmtId="179" fontId="8" fillId="0" borderId="0" xfId="6" applyNumberFormat="1" applyFont="1" applyAlignment="1">
      <alignment vertical="center" wrapText="1"/>
    </xf>
    <xf numFmtId="0" fontId="9" fillId="0" borderId="0" xfId="6" applyFont="1" applyAlignment="1">
      <alignment horizontal="distributed" vertical="center" indent="1"/>
    </xf>
    <xf numFmtId="0" fontId="8" fillId="0" borderId="0" xfId="6" applyFont="1" applyAlignment="1">
      <alignment horizontal="distributed" vertical="center" indent="1"/>
    </xf>
    <xf numFmtId="0" fontId="8" fillId="0" borderId="8" xfId="6" applyFont="1" applyBorder="1" applyAlignment="1">
      <alignment horizontal="distributed" vertical="center" indent="1"/>
    </xf>
    <xf numFmtId="178" fontId="8" fillId="0" borderId="0" xfId="6" applyNumberFormat="1" applyFont="1" applyAlignment="1">
      <alignment horizontal="right" vertical="center"/>
    </xf>
    <xf numFmtId="177" fontId="8" fillId="0" borderId="0" xfId="6" applyNumberFormat="1" applyFont="1" applyAlignment="1">
      <alignment horizontal="right" vertical="center"/>
    </xf>
    <xf numFmtId="0" fontId="9" fillId="0" borderId="0" xfId="6" applyFont="1" applyAlignment="1">
      <alignment horizontal="center" vertical="center"/>
    </xf>
    <xf numFmtId="0" fontId="8" fillId="0" borderId="0" xfId="6" applyFont="1" applyAlignment="1">
      <alignment horizontal="right" vertical="center"/>
    </xf>
    <xf numFmtId="180" fontId="8" fillId="0" borderId="0" xfId="6" applyNumberFormat="1" applyFont="1" applyAlignment="1">
      <alignment horizontal="right" vertical="center" wrapText="1"/>
    </xf>
    <xf numFmtId="179" fontId="8" fillId="0" borderId="0" xfId="6" applyNumberFormat="1" applyFont="1" applyAlignment="1">
      <alignment horizontal="right" vertical="center" wrapText="1"/>
    </xf>
    <xf numFmtId="0" fontId="8" fillId="0" borderId="0" xfId="6" applyFont="1" applyAlignment="1"/>
    <xf numFmtId="0" fontId="5" fillId="0" borderId="0" xfId="6" applyFont="1" applyAlignment="1">
      <alignment horizontal="distributed" vertical="center" indent="1"/>
    </xf>
    <xf numFmtId="0" fontId="3" fillId="0" borderId="0" xfId="6" applyFont="1" applyAlignment="1">
      <alignment horizontal="distributed" vertical="center" indent="1"/>
    </xf>
    <xf numFmtId="0" fontId="3" fillId="0" borderId="8" xfId="6" applyFont="1" applyBorder="1" applyAlignment="1">
      <alignment horizontal="distributed" vertical="center" indent="1"/>
    </xf>
    <xf numFmtId="3" fontId="3" fillId="0" borderId="0" xfId="6" applyNumberFormat="1" applyFont="1" applyAlignment="1">
      <alignment horizontal="right" vertical="center"/>
    </xf>
    <xf numFmtId="178" fontId="10" fillId="0" borderId="0" xfId="6" applyNumberFormat="1" applyFont="1" applyAlignment="1">
      <alignment horizontal="right" vertical="center"/>
    </xf>
    <xf numFmtId="3" fontId="10" fillId="0" borderId="0" xfId="6" applyNumberFormat="1" applyFont="1" applyAlignment="1">
      <alignment horizontal="right" vertical="center"/>
    </xf>
    <xf numFmtId="177" fontId="10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right" vertical="center"/>
    </xf>
    <xf numFmtId="180" fontId="10" fillId="0" borderId="0" xfId="6" applyNumberFormat="1" applyFont="1" applyAlignment="1">
      <alignment horizontal="right" vertical="center" wrapText="1"/>
    </xf>
    <xf numFmtId="179" fontId="10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distributed" vertical="center" indent="1"/>
    </xf>
    <xf numFmtId="0" fontId="3" fillId="0" borderId="8" xfId="6" applyFont="1" applyBorder="1" applyAlignment="1">
      <alignment horizontal="distributed" vertical="center" indent="1"/>
    </xf>
    <xf numFmtId="3" fontId="3" fillId="0" borderId="7" xfId="6" applyNumberFormat="1" applyFont="1" applyBorder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horizontal="right" vertical="center"/>
    </xf>
    <xf numFmtId="177" fontId="3" fillId="0" borderId="0" xfId="6" applyNumberFormat="1" applyFont="1" applyAlignment="1">
      <alignment horizontal="right" vertical="center"/>
    </xf>
    <xf numFmtId="177" fontId="3" fillId="0" borderId="0" xfId="6" applyNumberFormat="1" applyFont="1" applyAlignment="1">
      <alignment horizontal="right" vertical="center"/>
    </xf>
    <xf numFmtId="180" fontId="3" fillId="0" borderId="0" xfId="6" applyNumberFormat="1" applyFont="1" applyAlignment="1">
      <alignment horizontal="right" vertical="center" wrapText="1"/>
    </xf>
    <xf numFmtId="180" fontId="3" fillId="0" borderId="0" xfId="6" applyNumberFormat="1" applyFont="1" applyAlignment="1">
      <alignment horizontal="right" vertical="center" wrapText="1"/>
    </xf>
    <xf numFmtId="179" fontId="3" fillId="0" borderId="0" xfId="6" applyNumberFormat="1" applyFont="1" applyAlignment="1">
      <alignment horizontal="right" vertical="center" wrapText="1"/>
    </xf>
    <xf numFmtId="179" fontId="3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right" vertical="center" indent="1"/>
    </xf>
    <xf numFmtId="0" fontId="3" fillId="0" borderId="8" xfId="6" applyFont="1" applyBorder="1" applyAlignment="1">
      <alignment horizontal="right" vertical="center" indent="1"/>
    </xf>
    <xf numFmtId="178" fontId="3" fillId="0" borderId="0" xfId="6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6" applyFont="1" applyAlignment="1">
      <alignment horizontal="right" vertical="center" indent="1"/>
    </xf>
    <xf numFmtId="0" fontId="3" fillId="0" borderId="8" xfId="6" applyFont="1" applyBorder="1" applyAlignment="1">
      <alignment horizontal="right" vertical="center" indent="1"/>
    </xf>
    <xf numFmtId="178" fontId="3" fillId="0" borderId="0" xfId="1" applyNumberFormat="1" applyFont="1" applyBorder="1" applyAlignment="1">
      <alignment vertical="center"/>
    </xf>
    <xf numFmtId="177" fontId="3" fillId="0" borderId="0" xfId="6" applyNumberFormat="1" applyFont="1">
      <alignment vertical="center"/>
    </xf>
    <xf numFmtId="180" fontId="3" fillId="0" borderId="0" xfId="6" applyNumberFormat="1" applyFont="1" applyAlignment="1">
      <alignment vertical="center" wrapText="1"/>
    </xf>
    <xf numFmtId="179" fontId="3" fillId="0" borderId="0" xfId="6" applyNumberFormat="1" applyFont="1" applyAlignment="1">
      <alignment vertical="center" wrapText="1"/>
    </xf>
    <xf numFmtId="0" fontId="11" fillId="0" borderId="0" xfId="6" applyFont="1" applyAlignment="1"/>
    <xf numFmtId="0" fontId="11" fillId="0" borderId="0" xfId="6" applyFont="1" applyAlignment="1">
      <alignment horizontal="center" vertical="center"/>
    </xf>
    <xf numFmtId="0" fontId="12" fillId="0" borderId="0" xfId="6" applyFont="1" applyAlignment="1"/>
    <xf numFmtId="178" fontId="8" fillId="0" borderId="0" xfId="1" applyNumberFormat="1" applyFont="1" applyBorder="1" applyAlignment="1">
      <alignment horizontal="right" vertical="center"/>
    </xf>
    <xf numFmtId="0" fontId="8" fillId="0" borderId="0" xfId="6" applyFont="1" applyAlignment="1">
      <alignment horizontal="center" vertical="center" wrapText="1"/>
    </xf>
    <xf numFmtId="0" fontId="9" fillId="0" borderId="0" xfId="6" applyFont="1" applyAlignment="1"/>
    <xf numFmtId="0" fontId="3" fillId="0" borderId="8" xfId="6" applyFont="1" applyBorder="1">
      <alignment vertical="center"/>
    </xf>
    <xf numFmtId="3" fontId="3" fillId="0" borderId="7" xfId="6" applyNumberFormat="1" applyFont="1" applyBorder="1">
      <alignment vertical="center"/>
    </xf>
    <xf numFmtId="3" fontId="3" fillId="0" borderId="0" xfId="6" applyNumberFormat="1" applyFont="1">
      <alignment vertical="center"/>
    </xf>
    <xf numFmtId="178" fontId="3" fillId="0" borderId="0" xfId="6" applyNumberFormat="1" applyFont="1" applyAlignment="1">
      <alignment horizontal="center" vertical="center"/>
    </xf>
    <xf numFmtId="3" fontId="3" fillId="0" borderId="0" xfId="6" applyNumberFormat="1" applyFont="1" applyAlignment="1">
      <alignment horizontal="center" vertical="center"/>
    </xf>
    <xf numFmtId="177" fontId="3" fillId="0" borderId="0" xfId="6" applyNumberFormat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4" xfId="6" applyFont="1" applyBorder="1" applyAlignment="1">
      <alignment horizontal="distributed" vertical="center" indent="1"/>
    </xf>
    <xf numFmtId="0" fontId="3" fillId="0" borderId="6" xfId="6" applyFont="1" applyBorder="1" applyAlignment="1">
      <alignment horizontal="distributed" vertical="center" indent="1"/>
    </xf>
    <xf numFmtId="3" fontId="3" fillId="0" borderId="5" xfId="6" applyNumberFormat="1" applyFont="1" applyBorder="1" applyAlignment="1">
      <alignment horizontal="right" vertical="center"/>
    </xf>
    <xf numFmtId="3" fontId="3" fillId="0" borderId="4" xfId="6" applyNumberFormat="1" applyFont="1" applyBorder="1" applyAlignment="1">
      <alignment horizontal="right" vertical="center"/>
    </xf>
    <xf numFmtId="3" fontId="3" fillId="0" borderId="4" xfId="6" applyNumberFormat="1" applyFont="1" applyBorder="1" applyAlignment="1">
      <alignment horizontal="right" vertical="center"/>
    </xf>
    <xf numFmtId="178" fontId="3" fillId="0" borderId="4" xfId="1" applyNumberFormat="1" applyFont="1" applyBorder="1" applyAlignment="1">
      <alignment horizontal="right" vertical="center"/>
    </xf>
    <xf numFmtId="178" fontId="3" fillId="0" borderId="4" xfId="6" applyNumberFormat="1" applyFont="1" applyBorder="1" applyAlignment="1">
      <alignment horizontal="right" vertical="center"/>
    </xf>
    <xf numFmtId="177" fontId="3" fillId="0" borderId="4" xfId="6" applyNumberFormat="1" applyFont="1" applyBorder="1" applyAlignment="1">
      <alignment horizontal="right" vertical="center"/>
    </xf>
    <xf numFmtId="177" fontId="3" fillId="0" borderId="4" xfId="6" applyNumberFormat="1" applyFont="1" applyBorder="1" applyAlignment="1">
      <alignment horizontal="right" vertical="center"/>
    </xf>
    <xf numFmtId="180" fontId="3" fillId="0" borderId="4" xfId="6" applyNumberFormat="1" applyFont="1" applyBorder="1" applyAlignment="1">
      <alignment horizontal="right" vertical="center" wrapText="1"/>
    </xf>
    <xf numFmtId="180" fontId="3" fillId="0" borderId="4" xfId="6" applyNumberFormat="1" applyFont="1" applyBorder="1" applyAlignment="1">
      <alignment horizontal="right" vertical="center" wrapText="1"/>
    </xf>
    <xf numFmtId="179" fontId="3" fillId="0" borderId="4" xfId="6" applyNumberFormat="1" applyFont="1" applyBorder="1" applyAlignment="1">
      <alignment horizontal="right" vertical="center" wrapText="1"/>
    </xf>
    <xf numFmtId="179" fontId="3" fillId="0" borderId="4" xfId="6" applyNumberFormat="1" applyFont="1" applyBorder="1" applyAlignment="1">
      <alignment horizontal="right" vertical="center" wrapText="1"/>
    </xf>
    <xf numFmtId="0" fontId="3" fillId="0" borderId="4" xfId="6" applyFont="1" applyBorder="1" applyAlignment="1"/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0" fontId="4" fillId="0" borderId="0" xfId="5" applyFont="1" applyAlignment="1">
      <alignment horizontal="left" vertical="center" indent="1"/>
    </xf>
    <xf numFmtId="0" fontId="3" fillId="0" borderId="0" xfId="5" applyFont="1" applyAlignment="1"/>
    <xf numFmtId="0" fontId="3" fillId="0" borderId="4" xfId="5" applyFont="1" applyBorder="1">
      <alignment vertical="center"/>
    </xf>
    <xf numFmtId="0" fontId="3" fillId="0" borderId="4" xfId="5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/>
    </xf>
    <xf numFmtId="0" fontId="3" fillId="0" borderId="16" xfId="5" applyFont="1" applyBorder="1" applyAlignment="1">
      <alignment horizontal="center" vertical="center"/>
    </xf>
    <xf numFmtId="0" fontId="3" fillId="0" borderId="13" xfId="5" applyFont="1" applyBorder="1" applyAlignment="1">
      <alignment horizontal="distributed" vertical="center" indent="5"/>
    </xf>
    <xf numFmtId="0" fontId="3" fillId="0" borderId="12" xfId="5" applyFont="1" applyBorder="1" applyAlignment="1">
      <alignment horizontal="distributed" vertical="center" indent="5"/>
    </xf>
    <xf numFmtId="0" fontId="3" fillId="0" borderId="22" xfId="5" applyFont="1" applyBorder="1" applyAlignment="1">
      <alignment horizontal="distributed" vertical="center" indent="5"/>
    </xf>
    <xf numFmtId="0" fontId="3" fillId="0" borderId="13" xfId="5" applyFont="1" applyBorder="1" applyAlignment="1">
      <alignment horizontal="center" vertical="center"/>
    </xf>
    <xf numFmtId="0" fontId="3" fillId="0" borderId="12" xfId="5" applyFont="1" applyBorder="1" applyAlignment="1">
      <alignment horizontal="center" vertical="center"/>
    </xf>
    <xf numFmtId="0" fontId="3" fillId="0" borderId="12" xfId="5" applyFont="1" applyBorder="1">
      <alignment vertical="center"/>
    </xf>
    <xf numFmtId="0" fontId="3" fillId="0" borderId="22" xfId="5" applyFont="1" applyBorder="1">
      <alignment vertical="center"/>
    </xf>
    <xf numFmtId="0" fontId="5" fillId="0" borderId="12" xfId="5" applyFont="1" applyBorder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5" fillId="0" borderId="0" xfId="5" applyFont="1" applyAlignment="1"/>
    <xf numFmtId="0" fontId="5" fillId="0" borderId="0" xfId="5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10" xfId="5" applyFont="1" applyBorder="1" applyAlignment="1">
      <alignment horizontal="center" vertical="center"/>
    </xf>
    <xf numFmtId="0" fontId="3" fillId="0" borderId="11" xfId="5" applyFont="1" applyBorder="1" applyAlignment="1">
      <alignment horizontal="center" vertical="center"/>
    </xf>
    <xf numFmtId="0" fontId="14" fillId="0" borderId="0" xfId="5" applyFont="1" applyAlignment="1">
      <alignment horizontal="distributed" vertical="center"/>
    </xf>
    <xf numFmtId="0" fontId="14" fillId="0" borderId="8" xfId="5" applyFont="1" applyBorder="1" applyAlignment="1">
      <alignment horizontal="distributed" vertical="center"/>
    </xf>
    <xf numFmtId="3" fontId="8" fillId="0" borderId="0" xfId="5" applyNumberFormat="1" applyFont="1" applyAlignment="1">
      <alignment horizontal="right" vertical="center"/>
    </xf>
    <xf numFmtId="3" fontId="8" fillId="0" borderId="0" xfId="5" applyNumberFormat="1" applyFont="1">
      <alignment vertical="center"/>
    </xf>
    <xf numFmtId="3" fontId="8" fillId="0" borderId="0" xfId="5" applyNumberFormat="1" applyFont="1" applyAlignment="1">
      <alignment horizontal="right" vertical="center"/>
    </xf>
    <xf numFmtId="0" fontId="8" fillId="0" borderId="0" xfId="5" applyFont="1" applyAlignment="1">
      <alignment horizontal="right" vertical="center" wrapText="1"/>
    </xf>
    <xf numFmtId="0" fontId="8" fillId="0" borderId="0" xfId="5" applyFont="1" applyAlignment="1">
      <alignment horizontal="right" vertical="center"/>
    </xf>
    <xf numFmtId="0" fontId="8" fillId="0" borderId="0" xfId="5" applyFont="1">
      <alignment vertical="center"/>
    </xf>
    <xf numFmtId="0" fontId="5" fillId="0" borderId="0" xfId="5" applyFont="1">
      <alignment vertical="center"/>
    </xf>
    <xf numFmtId="0" fontId="15" fillId="0" borderId="0" xfId="5" applyFont="1" applyAlignment="1">
      <alignment horizontal="distributed" vertical="center"/>
    </xf>
    <xf numFmtId="0" fontId="16" fillId="0" borderId="0" xfId="5" applyFont="1" applyAlignment="1">
      <alignment horizontal="distributed" vertical="center"/>
    </xf>
    <xf numFmtId="0" fontId="16" fillId="0" borderId="8" xfId="5" applyFont="1" applyBorder="1" applyAlignment="1">
      <alignment horizontal="distributed" vertical="center"/>
    </xf>
    <xf numFmtId="3" fontId="3" fillId="0" borderId="0" xfId="5" applyNumberFormat="1" applyFont="1" applyAlignment="1">
      <alignment horizontal="right" vertical="center"/>
    </xf>
    <xf numFmtId="3" fontId="3" fillId="0" borderId="0" xfId="5" applyNumberFormat="1" applyFont="1">
      <alignment vertical="center"/>
    </xf>
    <xf numFmtId="0" fontId="5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right" vertical="center"/>
    </xf>
    <xf numFmtId="0" fontId="10" fillId="0" borderId="0" xfId="5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0" fontId="3" fillId="0" borderId="0" xfId="5" applyFont="1" applyAlignment="1">
      <alignment horizontal="right" vertical="center" wrapText="1"/>
    </xf>
    <xf numFmtId="0" fontId="16" fillId="0" borderId="0" xfId="5" applyFont="1" applyAlignment="1">
      <alignment horizontal="distributed" vertical="center"/>
    </xf>
    <xf numFmtId="0" fontId="16" fillId="0" borderId="8" xfId="5" applyFont="1" applyBorder="1" applyAlignment="1">
      <alignment horizontal="distributed" vertical="center"/>
    </xf>
    <xf numFmtId="3" fontId="3" fillId="0" borderId="0" xfId="5" applyNumberFormat="1" applyFont="1" applyAlignment="1">
      <alignment horizontal="right" vertical="center"/>
    </xf>
    <xf numFmtId="38" fontId="3" fillId="0" borderId="0" xfId="7" applyFont="1" applyBorder="1" applyAlignment="1">
      <alignment horizontal="right" vertical="center"/>
    </xf>
    <xf numFmtId="0" fontId="3" fillId="0" borderId="0" xfId="5" applyFont="1">
      <alignment vertical="center"/>
    </xf>
    <xf numFmtId="0" fontId="11" fillId="0" borderId="0" xfId="5" applyFont="1" applyAlignment="1">
      <alignment horizontal="right" vertical="center"/>
    </xf>
    <xf numFmtId="0" fontId="11" fillId="0" borderId="0" xfId="5" applyFont="1">
      <alignment vertical="center"/>
    </xf>
    <xf numFmtId="0" fontId="17" fillId="0" borderId="0" xfId="5" applyFont="1" applyAlignment="1">
      <alignment horizontal="distributed" vertical="center"/>
    </xf>
    <xf numFmtId="0" fontId="17" fillId="0" borderId="8" xfId="5" applyFont="1" applyBorder="1" applyAlignment="1">
      <alignment horizontal="distributed" vertical="center"/>
    </xf>
    <xf numFmtId="3" fontId="3" fillId="0" borderId="0" xfId="5" applyNumberFormat="1" applyFont="1" applyAlignment="1">
      <alignment horizontal="right" vertical="center" wrapText="1"/>
    </xf>
    <xf numFmtId="0" fontId="12" fillId="0" borderId="0" xfId="5" applyFont="1">
      <alignment vertical="center"/>
    </xf>
    <xf numFmtId="0" fontId="18" fillId="0" borderId="0" xfId="5" applyFont="1" applyAlignment="1">
      <alignment horizontal="distributed" vertical="center"/>
    </xf>
    <xf numFmtId="0" fontId="18" fillId="0" borderId="8" xfId="5" applyFont="1" applyBorder="1" applyAlignment="1">
      <alignment horizontal="distributed" vertical="center"/>
    </xf>
    <xf numFmtId="3" fontId="11" fillId="0" borderId="0" xfId="5" applyNumberFormat="1" applyFont="1">
      <alignment vertical="center"/>
    </xf>
    <xf numFmtId="3" fontId="3" fillId="0" borderId="0" xfId="5" applyNumberFormat="1" applyFont="1" applyAlignment="1">
      <alignment horizontal="center" vertical="center" wrapText="1"/>
    </xf>
    <xf numFmtId="3" fontId="3" fillId="0" borderId="0" xfId="5" applyNumberFormat="1" applyFont="1" applyAlignment="1">
      <alignment horizontal="center" vertical="center"/>
    </xf>
    <xf numFmtId="3" fontId="5" fillId="0" borderId="0" xfId="5" applyNumberFormat="1" applyFont="1">
      <alignment vertical="center"/>
    </xf>
    <xf numFmtId="3" fontId="12" fillId="0" borderId="0" xfId="5" applyNumberFormat="1" applyFont="1">
      <alignment vertical="center"/>
    </xf>
    <xf numFmtId="38" fontId="3" fillId="0" borderId="0" xfId="1" applyFont="1" applyAlignment="1">
      <alignment horizontal="right" vertical="center"/>
    </xf>
    <xf numFmtId="0" fontId="19" fillId="0" borderId="0" xfId="5" applyFont="1">
      <alignment vertical="center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20" fillId="0" borderId="0" xfId="5" applyFont="1">
      <alignment vertical="center"/>
    </xf>
    <xf numFmtId="0" fontId="21" fillId="0" borderId="0" xfId="5" applyFont="1">
      <alignment vertical="center"/>
    </xf>
    <xf numFmtId="0" fontId="16" fillId="0" borderId="4" xfId="5" applyFont="1" applyBorder="1" applyAlignment="1">
      <alignment horizontal="distributed" vertical="center"/>
    </xf>
    <xf numFmtId="0" fontId="16" fillId="0" borderId="6" xfId="5" applyFont="1" applyBorder="1" applyAlignment="1">
      <alignment horizontal="distributed" vertical="center"/>
    </xf>
    <xf numFmtId="3" fontId="3" fillId="0" borderId="4" xfId="5" applyNumberFormat="1" applyFont="1" applyBorder="1" applyAlignment="1">
      <alignment horizontal="right" vertical="center"/>
    </xf>
    <xf numFmtId="3" fontId="3" fillId="0" borderId="4" xfId="5" applyNumberFormat="1" applyFont="1" applyBorder="1">
      <alignment vertical="center"/>
    </xf>
    <xf numFmtId="38" fontId="3" fillId="0" borderId="4" xfId="7" applyFont="1" applyBorder="1" applyAlignment="1">
      <alignment horizontal="right" vertical="center"/>
    </xf>
    <xf numFmtId="3" fontId="3" fillId="0" borderId="4" xfId="5" applyNumberFormat="1" applyFont="1" applyBorder="1" applyAlignment="1">
      <alignment horizontal="right" vertical="center"/>
    </xf>
    <xf numFmtId="3" fontId="3" fillId="0" borderId="4" xfId="5" applyNumberFormat="1" applyFont="1" applyBorder="1" applyAlignment="1">
      <alignment horizontal="right" vertical="center" wrapText="1"/>
    </xf>
    <xf numFmtId="3" fontId="11" fillId="0" borderId="4" xfId="5" applyNumberFormat="1" applyFont="1" applyBorder="1">
      <alignment vertical="center"/>
    </xf>
    <xf numFmtId="0" fontId="12" fillId="0" borderId="0" xfId="5" applyFont="1" applyAlignment="1"/>
    <xf numFmtId="0" fontId="5" fillId="0" borderId="0" xfId="0" applyFont="1"/>
    <xf numFmtId="0" fontId="3" fillId="0" borderId="0" xfId="4" applyFont="1">
      <alignment vertical="center"/>
    </xf>
    <xf numFmtId="0" fontId="3" fillId="0" borderId="0" xfId="4" applyFont="1" applyAlignment="1"/>
    <xf numFmtId="0" fontId="3" fillId="0" borderId="0" xfId="4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distributed" vertical="top"/>
    </xf>
    <xf numFmtId="0" fontId="3" fillId="0" borderId="14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5" fillId="0" borderId="11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 wrapText="1"/>
    </xf>
    <xf numFmtId="0" fontId="3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3" fillId="0" borderId="25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3" fontId="8" fillId="0" borderId="0" xfId="4" applyNumberFormat="1" applyFont="1" applyAlignment="1">
      <alignment horizontal="right" vertical="center" wrapText="1"/>
    </xf>
    <xf numFmtId="0" fontId="8" fillId="0" borderId="0" xfId="4" applyFont="1" applyAlignment="1">
      <alignment horizontal="right" vertical="center" wrapText="1"/>
    </xf>
    <xf numFmtId="3" fontId="8" fillId="0" borderId="0" xfId="4" applyNumberFormat="1" applyFont="1" applyAlignment="1">
      <alignment horizontal="right" vertical="center" wrapText="1"/>
    </xf>
    <xf numFmtId="178" fontId="8" fillId="0" borderId="1" xfId="4" applyNumberFormat="1" applyFont="1" applyBorder="1" applyAlignment="1">
      <alignment horizontal="right" vertical="center" wrapText="1"/>
    </xf>
    <xf numFmtId="0" fontId="8" fillId="0" borderId="0" xfId="4" applyFont="1" applyAlignment="1">
      <alignment horizontal="right" vertical="center"/>
    </xf>
    <xf numFmtId="3" fontId="8" fillId="2" borderId="0" xfId="4" applyNumberFormat="1" applyFont="1" applyFill="1" applyAlignment="1">
      <alignment horizontal="right" vertical="center" wrapText="1"/>
    </xf>
    <xf numFmtId="0" fontId="8" fillId="0" borderId="0" xfId="4" applyFont="1" applyAlignment="1">
      <alignment horizontal="distributed" vertical="center" indent="1"/>
    </xf>
    <xf numFmtId="3" fontId="8" fillId="0" borderId="0" xfId="4" applyNumberFormat="1" applyFont="1" applyAlignment="1">
      <alignment vertical="center" wrapText="1"/>
    </xf>
    <xf numFmtId="178" fontId="8" fillId="0" borderId="0" xfId="4" applyNumberFormat="1" applyFont="1" applyAlignment="1">
      <alignment vertical="center" wrapText="1"/>
    </xf>
    <xf numFmtId="178" fontId="8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78" fontId="8" fillId="0" borderId="0" xfId="4" applyNumberFormat="1" applyFont="1" applyAlignment="1">
      <alignment horizontal="right" vertical="center" wrapText="1"/>
    </xf>
    <xf numFmtId="0" fontId="3" fillId="0" borderId="0" xfId="4" applyFont="1" applyAlignment="1">
      <alignment horizontal="distributed" vertical="center" indent="1"/>
    </xf>
    <xf numFmtId="3" fontId="3" fillId="0" borderId="0" xfId="4" applyNumberFormat="1" applyFont="1" applyAlignment="1">
      <alignment horizontal="right" vertical="center" wrapText="1"/>
    </xf>
    <xf numFmtId="0" fontId="3" fillId="0" borderId="0" xfId="4" applyFont="1" applyAlignment="1">
      <alignment horizontal="right" vertical="center" wrapText="1"/>
    </xf>
    <xf numFmtId="178" fontId="3" fillId="0" borderId="0" xfId="4" applyNumberFormat="1" applyFont="1" applyAlignment="1">
      <alignment horizontal="right" vertical="center" wrapText="1"/>
    </xf>
    <xf numFmtId="0" fontId="5" fillId="0" borderId="0" xfId="4" applyFont="1" applyAlignment="1"/>
    <xf numFmtId="0" fontId="12" fillId="0" borderId="0" xfId="4" applyFont="1" applyAlignment="1"/>
    <xf numFmtId="0" fontId="8" fillId="0" borderId="0" xfId="4" applyFont="1">
      <alignment vertical="center"/>
    </xf>
    <xf numFmtId="3" fontId="3" fillId="0" borderId="0" xfId="4" applyNumberFormat="1" applyFont="1" applyAlignment="1">
      <alignment vertical="center" wrapText="1"/>
    </xf>
    <xf numFmtId="178" fontId="3" fillId="0" borderId="0" xfId="4" applyNumberFormat="1" applyFont="1" applyAlignment="1">
      <alignment horizontal="right" vertical="center" wrapText="1"/>
    </xf>
    <xf numFmtId="178" fontId="3" fillId="0" borderId="0" xfId="4" applyNumberFormat="1" applyFont="1" applyAlignment="1">
      <alignment vertical="center" wrapText="1"/>
    </xf>
    <xf numFmtId="178" fontId="5" fillId="0" borderId="0" xfId="4" applyNumberFormat="1" applyFont="1" applyAlignment="1">
      <alignment horizontal="right"/>
    </xf>
    <xf numFmtId="0" fontId="8" fillId="0" borderId="0" xfId="4" applyFont="1" applyAlignment="1">
      <alignment horizontal="distributed" vertical="center" indent="1"/>
    </xf>
    <xf numFmtId="0" fontId="3" fillId="0" borderId="4" xfId="4" applyFont="1" applyBorder="1" applyAlignment="1">
      <alignment horizontal="distributed" vertical="center" indent="1"/>
    </xf>
    <xf numFmtId="3" fontId="3" fillId="0" borderId="4" xfId="4" applyNumberFormat="1" applyFont="1" applyBorder="1" applyAlignment="1">
      <alignment horizontal="right" vertical="center" wrapText="1"/>
    </xf>
    <xf numFmtId="0" fontId="3" fillId="0" borderId="4" xfId="4" applyFont="1" applyBorder="1" applyAlignment="1">
      <alignment horizontal="right" vertical="center" wrapText="1"/>
    </xf>
    <xf numFmtId="178" fontId="3" fillId="0" borderId="4" xfId="4" applyNumberFormat="1" applyFont="1" applyBorder="1" applyAlignment="1">
      <alignment horizontal="right" vertical="center" wrapText="1"/>
    </xf>
    <xf numFmtId="0" fontId="3" fillId="0" borderId="4" xfId="4" applyFont="1" applyBorder="1" applyAlignment="1">
      <alignment horizontal="right" vertical="center"/>
    </xf>
    <xf numFmtId="3" fontId="8" fillId="2" borderId="4" xfId="4" applyNumberFormat="1" applyFont="1" applyFill="1" applyBorder="1" applyAlignment="1">
      <alignment horizontal="right" vertical="center" wrapText="1"/>
    </xf>
    <xf numFmtId="0" fontId="12" fillId="0" borderId="0" xfId="0" applyFont="1"/>
    <xf numFmtId="0" fontId="3" fillId="0" borderId="13" xfId="0" applyFont="1" applyBorder="1" applyAlignment="1">
      <alignment horizontal="distributed" vertical="center" indent="7"/>
    </xf>
    <xf numFmtId="0" fontId="3" fillId="0" borderId="12" xfId="0" applyFont="1" applyBorder="1" applyAlignment="1">
      <alignment horizontal="distributed" vertical="center" indent="7"/>
    </xf>
    <xf numFmtId="0" fontId="3" fillId="0" borderId="22" xfId="0" applyFont="1" applyBorder="1" applyAlignment="1">
      <alignment horizontal="distributed" vertical="center" indent="7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distributed" vertical="center" indent="3"/>
    </xf>
    <xf numFmtId="0" fontId="8" fillId="0" borderId="2" xfId="0" applyFont="1" applyBorder="1" applyAlignment="1">
      <alignment horizontal="distributed" vertical="center" indent="3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distributed" vertical="center" indent="3"/>
    </xf>
    <xf numFmtId="0" fontId="8" fillId="0" borderId="8" xfId="0" applyFont="1" applyBorder="1" applyAlignment="1">
      <alignment horizontal="distributed" vertical="center" indent="3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3" fontId="8" fillId="0" borderId="4" xfId="0" applyNumberFormat="1" applyFont="1" applyBorder="1" applyAlignment="1">
      <alignment vertical="center"/>
    </xf>
    <xf numFmtId="0" fontId="3" fillId="0" borderId="0" xfId="3" applyFont="1">
      <alignment vertical="center"/>
    </xf>
    <xf numFmtId="0" fontId="3" fillId="0" borderId="0" xfId="3" applyFont="1" applyAlignment="1"/>
    <xf numFmtId="0" fontId="11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3" fillId="0" borderId="4" xfId="3" applyFont="1" applyBorder="1" applyAlignment="1">
      <alignment horizontal="right" vertical="center"/>
    </xf>
    <xf numFmtId="0" fontId="3" fillId="0" borderId="22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/>
    <xf numFmtId="0" fontId="3" fillId="0" borderId="22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5" fillId="0" borderId="13" xfId="3" applyFont="1" applyBorder="1">
      <alignment vertical="center"/>
    </xf>
    <xf numFmtId="0" fontId="5" fillId="0" borderId="0" xfId="3" applyFont="1" applyAlignment="1"/>
    <xf numFmtId="0" fontId="5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distributed" vertical="center" indent="1"/>
    </xf>
    <xf numFmtId="0" fontId="8" fillId="0" borderId="2" xfId="3" applyFont="1" applyBorder="1" applyAlignment="1">
      <alignment horizontal="distributed" vertical="center" indent="1"/>
    </xf>
    <xf numFmtId="38" fontId="8" fillId="0" borderId="3" xfId="1" applyFont="1" applyBorder="1" applyAlignment="1">
      <alignment horizontal="right" vertical="center" wrapText="1"/>
    </xf>
    <xf numFmtId="38" fontId="8" fillId="0" borderId="1" xfId="1" applyFont="1" applyBorder="1" applyAlignment="1">
      <alignment horizontal="right" vertical="center" wrapText="1"/>
    </xf>
    <xf numFmtId="38" fontId="8" fillId="0" borderId="1" xfId="1" applyFont="1" applyBorder="1" applyAlignment="1">
      <alignment vertical="center" wrapText="1"/>
    </xf>
    <xf numFmtId="38" fontId="8" fillId="0" borderId="0" xfId="1" applyFont="1" applyBorder="1" applyAlignment="1">
      <alignment horizontal="right" vertical="center" wrapText="1"/>
    </xf>
    <xf numFmtId="38" fontId="8" fillId="0" borderId="1" xfId="1" applyFont="1" applyBorder="1" applyAlignment="1">
      <alignment horizontal="center" vertical="center" wrapText="1"/>
    </xf>
    <xf numFmtId="3" fontId="10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distributed" vertical="center" indent="1"/>
    </xf>
    <xf numFmtId="0" fontId="3" fillId="0" borderId="8" xfId="3" applyFont="1" applyBorder="1" applyAlignment="1">
      <alignment horizontal="distributed" vertical="center" indent="1"/>
    </xf>
    <xf numFmtId="38" fontId="3" fillId="0" borderId="3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5" fillId="0" borderId="0" xfId="1" applyFont="1" applyAlignment="1">
      <alignment vertical="center"/>
    </xf>
    <xf numFmtId="38" fontId="3" fillId="0" borderId="7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2" fillId="0" borderId="0" xfId="3" applyFont="1" applyAlignment="1"/>
    <xf numFmtId="0" fontId="5" fillId="0" borderId="0" xfId="3" applyFont="1">
      <alignment vertical="center"/>
    </xf>
    <xf numFmtId="0" fontId="8" fillId="0" borderId="0" xfId="3" applyFont="1" applyAlignment="1">
      <alignment horizontal="distributed" vertical="center" indent="1"/>
    </xf>
    <xf numFmtId="0" fontId="8" fillId="0" borderId="8" xfId="3" applyFont="1" applyBorder="1" applyAlignment="1">
      <alignment horizontal="distributed" vertical="center" indent="1"/>
    </xf>
    <xf numFmtId="38" fontId="8" fillId="0" borderId="7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right" vertical="center"/>
    </xf>
    <xf numFmtId="38" fontId="8" fillId="0" borderId="0" xfId="1" applyFont="1" applyBorder="1" applyAlignment="1">
      <alignment horizontal="center" vertical="center"/>
    </xf>
    <xf numFmtId="3" fontId="3" fillId="0" borderId="0" xfId="3" applyNumberFormat="1" applyFont="1" applyAlignment="1">
      <alignment horizontal="center" vertical="center" wrapText="1"/>
    </xf>
    <xf numFmtId="0" fontId="12" fillId="0" borderId="0" xfId="3" applyFont="1">
      <alignment vertical="center"/>
    </xf>
    <xf numFmtId="3" fontId="3" fillId="0" borderId="0" xfId="3" applyNumberFormat="1" applyFont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38" fontId="8" fillId="0" borderId="0" xfId="3" applyNumberFormat="1" applyFont="1">
      <alignment vertical="center"/>
    </xf>
    <xf numFmtId="0" fontId="8" fillId="0" borderId="0" xfId="3" applyFont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4" xfId="3" applyFont="1" applyBorder="1" applyAlignment="1">
      <alignment horizontal="distributed" vertical="center" indent="1"/>
    </xf>
    <xf numFmtId="0" fontId="8" fillId="0" borderId="6" xfId="3" applyFont="1" applyBorder="1" applyAlignment="1">
      <alignment horizontal="distributed" vertical="center" indent="1"/>
    </xf>
    <xf numFmtId="38" fontId="8" fillId="0" borderId="5" xfId="1" applyFont="1" applyBorder="1" applyAlignment="1">
      <alignment horizontal="right" vertical="center" wrapText="1"/>
    </xf>
    <xf numFmtId="38" fontId="8" fillId="0" borderId="4" xfId="1" applyFont="1" applyBorder="1" applyAlignment="1">
      <alignment horizontal="right" vertical="center" wrapText="1"/>
    </xf>
    <xf numFmtId="38" fontId="8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3" fillId="0" borderId="4" xfId="3" applyFont="1" applyBorder="1">
      <alignment vertical="center"/>
    </xf>
    <xf numFmtId="0" fontId="5" fillId="0" borderId="4" xfId="3" applyFont="1" applyBorder="1">
      <alignment vertical="center"/>
    </xf>
    <xf numFmtId="0" fontId="13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distributed"/>
    </xf>
    <xf numFmtId="0" fontId="6" fillId="0" borderId="8" xfId="0" applyFont="1" applyBorder="1"/>
    <xf numFmtId="4" fontId="3" fillId="0" borderId="7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0" xfId="0" applyNumberFormat="1" applyFont="1"/>
    <xf numFmtId="3" fontId="3" fillId="0" borderId="1" xfId="0" applyNumberFormat="1" applyFont="1" applyBorder="1"/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distributed" vertical="top"/>
    </xf>
    <xf numFmtId="0" fontId="6" fillId="0" borderId="8" xfId="0" applyFont="1" applyBorder="1" applyAlignment="1">
      <alignment vertical="top"/>
    </xf>
    <xf numFmtId="4" fontId="3" fillId="0" borderId="7" xfId="0" applyNumberFormat="1" applyFont="1" applyBorder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176" fontId="3" fillId="0" borderId="0" xfId="0" applyNumberFormat="1" applyFont="1" applyAlignment="1">
      <alignment horizontal="right" vertical="top"/>
    </xf>
    <xf numFmtId="176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right" vertical="top"/>
    </xf>
    <xf numFmtId="176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shrinkToFit="1"/>
    </xf>
    <xf numFmtId="181" fontId="3" fillId="0" borderId="0" xfId="0" applyNumberFormat="1" applyFont="1" applyAlignment="1">
      <alignment horizontal="right"/>
    </xf>
    <xf numFmtId="177" fontId="3" fillId="0" borderId="0" xfId="0" applyNumberFormat="1" applyFont="1"/>
    <xf numFmtId="3" fontId="3" fillId="0" borderId="0" xfId="0" applyNumberFormat="1" applyFont="1"/>
    <xf numFmtId="4" fontId="5" fillId="0" borderId="0" xfId="0" applyNumberFormat="1" applyFont="1" applyAlignment="1">
      <alignment horizontal="right" vertical="top"/>
    </xf>
    <xf numFmtId="181" fontId="3" fillId="0" borderId="0" xfId="0" applyNumberFormat="1" applyFont="1" applyAlignment="1">
      <alignment horizontal="right" vertical="top"/>
    </xf>
    <xf numFmtId="177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right" shrinkToFit="1"/>
    </xf>
    <xf numFmtId="0" fontId="5" fillId="0" borderId="0" xfId="0" applyFont="1" applyAlignment="1">
      <alignment horizontal="right" vertical="top"/>
    </xf>
    <xf numFmtId="178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8" xfId="0" applyFont="1" applyBorder="1" applyAlignment="1">
      <alignment vertical="center"/>
    </xf>
    <xf numFmtId="4" fontId="3" fillId="0" borderId="0" xfId="0" applyNumberFormat="1" applyFont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distributed" vertical="center"/>
    </xf>
    <xf numFmtId="0" fontId="6" fillId="0" borderId="6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81" fontId="3" fillId="0" borderId="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2" fillId="0" borderId="0" xfId="0" applyFont="1" applyAlignment="1">
      <alignment horizontal="distributed" vertical="center" indent="10"/>
    </xf>
    <xf numFmtId="0" fontId="4" fillId="0" borderId="0" xfId="0" applyFont="1" applyAlignment="1">
      <alignment horizontal="distributed" vertical="center" indent="7"/>
    </xf>
    <xf numFmtId="0" fontId="8" fillId="0" borderId="0" xfId="0" applyFont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3" fontId="8" fillId="0" borderId="7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3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3" fontId="3" fillId="0" borderId="5" xfId="0" applyNumberFormat="1" applyFont="1" applyBorder="1" applyAlignment="1">
      <alignment horizontal="right" vertical="center"/>
    </xf>
    <xf numFmtId="0" fontId="3" fillId="0" borderId="4" xfId="0" applyFont="1" applyBorder="1"/>
    <xf numFmtId="177" fontId="3" fillId="0" borderId="4" xfId="0" applyNumberFormat="1" applyFont="1" applyBorder="1" applyAlignment="1">
      <alignment horizontal="right" vertical="center"/>
    </xf>
  </cellXfs>
  <cellStyles count="8">
    <cellStyle name="桁区切り" xfId="7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65"/>
  <sheetViews>
    <sheetView tabSelected="1" view="pageBreakPreview" zoomScaleNormal="100" zoomScaleSheetLayoutView="100" workbookViewId="0">
      <selection activeCell="A3" sqref="A3:BU3"/>
    </sheetView>
  </sheetViews>
  <sheetFormatPr defaultColWidth="9" defaultRowHeight="13" x14ac:dyDescent="0.2"/>
  <cols>
    <col min="1" max="73" width="1.26953125" style="235" customWidth="1"/>
    <col min="74" max="78" width="9" style="235" customWidth="1"/>
    <col min="79" max="16384" width="9" style="235"/>
  </cols>
  <sheetData>
    <row r="1" spans="1:73" x14ac:dyDescent="0.2">
      <c r="BL1" s="112"/>
      <c r="BM1" s="112"/>
      <c r="BN1" s="112"/>
      <c r="BO1" s="112"/>
      <c r="BP1" s="112"/>
      <c r="BQ1" s="112"/>
      <c r="BR1" s="112"/>
      <c r="BS1" s="112"/>
      <c r="BT1" s="112"/>
      <c r="BU1" s="114" t="s">
        <v>38</v>
      </c>
    </row>
    <row r="3" spans="1:73" ht="24" customHeight="1" x14ac:dyDescent="0.2">
      <c r="A3" s="462" t="s">
        <v>30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2"/>
      <c r="AW3" s="462"/>
      <c r="AX3" s="462"/>
      <c r="AY3" s="462"/>
      <c r="AZ3" s="462"/>
      <c r="BA3" s="462"/>
      <c r="BB3" s="462"/>
      <c r="BC3" s="462"/>
      <c r="BD3" s="462"/>
      <c r="BE3" s="462"/>
      <c r="BF3" s="462"/>
      <c r="BG3" s="462"/>
      <c r="BH3" s="462"/>
      <c r="BI3" s="462"/>
      <c r="BJ3" s="462"/>
      <c r="BK3" s="462"/>
      <c r="BL3" s="462"/>
      <c r="BM3" s="462"/>
      <c r="BN3" s="462"/>
      <c r="BO3" s="462"/>
      <c r="BP3" s="462"/>
      <c r="BQ3" s="462"/>
      <c r="BR3" s="462"/>
      <c r="BS3" s="462"/>
      <c r="BT3" s="462"/>
      <c r="BU3" s="462"/>
    </row>
    <row r="4" spans="1:73" x14ac:dyDescent="0.2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382"/>
      <c r="AO4" s="382"/>
      <c r="AP4" s="382"/>
      <c r="AQ4" s="382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2"/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382"/>
      <c r="BS4" s="382"/>
      <c r="BT4" s="382"/>
      <c r="BU4" s="382"/>
    </row>
    <row r="5" spans="1:73" x14ac:dyDescent="0.2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382"/>
      <c r="AQ5" s="382"/>
      <c r="AR5" s="382"/>
      <c r="AS5" s="382"/>
      <c r="AT5" s="382"/>
      <c r="AU5" s="382"/>
      <c r="AV5" s="382"/>
      <c r="AW5" s="382"/>
      <c r="AX5" s="382"/>
      <c r="AY5" s="382"/>
      <c r="AZ5" s="382"/>
      <c r="BA5" s="382"/>
      <c r="BB5" s="382"/>
      <c r="BC5" s="382"/>
      <c r="BD5" s="382"/>
      <c r="BE5" s="382"/>
      <c r="BF5" s="382"/>
      <c r="BG5" s="382"/>
      <c r="BH5" s="382"/>
      <c r="BI5" s="382"/>
      <c r="BJ5" s="382"/>
      <c r="BK5" s="382"/>
      <c r="BL5" s="382"/>
      <c r="BM5" s="382"/>
      <c r="BN5" s="382"/>
      <c r="BO5" s="382"/>
      <c r="BP5" s="382"/>
      <c r="BQ5" s="382"/>
      <c r="BR5" s="382"/>
      <c r="BS5" s="382"/>
      <c r="BT5" s="382"/>
      <c r="BU5" s="382"/>
    </row>
    <row r="6" spans="1:73" ht="21" customHeight="1" x14ac:dyDescent="0.2">
      <c r="A6" s="463" t="s">
        <v>330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3"/>
      <c r="AQ6" s="463"/>
      <c r="AR6" s="463"/>
      <c r="AS6" s="463"/>
      <c r="AT6" s="463"/>
      <c r="AU6" s="463"/>
      <c r="AV6" s="463"/>
      <c r="AW6" s="463"/>
      <c r="AX6" s="463"/>
      <c r="AY6" s="463"/>
      <c r="AZ6" s="463"/>
      <c r="BA6" s="463"/>
      <c r="BB6" s="463"/>
      <c r="BC6" s="463"/>
      <c r="BD6" s="463"/>
      <c r="BE6" s="463"/>
      <c r="BF6" s="463"/>
      <c r="BG6" s="463"/>
      <c r="BH6" s="463"/>
      <c r="BI6" s="463"/>
      <c r="BJ6" s="463"/>
      <c r="BK6" s="463"/>
      <c r="BL6" s="463"/>
      <c r="BM6" s="463"/>
      <c r="BN6" s="463"/>
      <c r="BO6" s="463"/>
      <c r="BP6" s="463"/>
      <c r="BQ6" s="463"/>
      <c r="BR6" s="463"/>
      <c r="BS6" s="463"/>
      <c r="BT6" s="463"/>
      <c r="BU6" s="463"/>
    </row>
    <row r="7" spans="1:73" x14ac:dyDescent="0.2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2"/>
      <c r="AJ7" s="382"/>
      <c r="AK7" s="382"/>
      <c r="AL7" s="382"/>
      <c r="AM7" s="382"/>
      <c r="AN7" s="382"/>
      <c r="AO7" s="382"/>
      <c r="AP7" s="382"/>
      <c r="AQ7" s="382"/>
      <c r="AR7" s="382"/>
      <c r="AS7" s="382"/>
      <c r="AT7" s="382"/>
      <c r="AU7" s="382"/>
      <c r="AV7" s="382"/>
      <c r="AW7" s="382"/>
      <c r="AX7" s="382"/>
      <c r="AY7" s="382"/>
      <c r="AZ7" s="382"/>
      <c r="BA7" s="382"/>
      <c r="BB7" s="382"/>
      <c r="BC7" s="382"/>
      <c r="BD7" s="382"/>
      <c r="BE7" s="382"/>
      <c r="BF7" s="382"/>
      <c r="BG7" s="382"/>
      <c r="BH7" s="382"/>
      <c r="BI7" s="382"/>
      <c r="BJ7" s="382"/>
      <c r="BK7" s="382"/>
      <c r="BL7" s="382"/>
      <c r="BM7" s="382"/>
      <c r="BN7" s="382"/>
      <c r="BO7" s="382"/>
      <c r="BP7" s="382"/>
      <c r="BQ7" s="382"/>
      <c r="BR7" s="382"/>
      <c r="BS7" s="382"/>
      <c r="BT7" s="382"/>
      <c r="BU7" s="382"/>
    </row>
    <row r="8" spans="1:73" x14ac:dyDescent="0.2">
      <c r="A8" s="382"/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2"/>
      <c r="AJ8" s="382"/>
      <c r="AK8" s="382"/>
      <c r="AL8" s="382"/>
      <c r="AM8" s="382"/>
      <c r="AN8" s="382"/>
      <c r="AO8" s="382"/>
      <c r="AP8" s="382"/>
      <c r="AQ8" s="382"/>
      <c r="AR8" s="382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 t="s">
        <v>354</v>
      </c>
    </row>
    <row r="9" spans="1:73" x14ac:dyDescent="0.2">
      <c r="A9" s="121" t="s">
        <v>2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2"/>
      <c r="N9" s="297" t="s">
        <v>33</v>
      </c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123" t="s">
        <v>31</v>
      </c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2"/>
      <c r="BJ9" s="121" t="s">
        <v>32</v>
      </c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</row>
    <row r="10" spans="1:73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6" t="s">
        <v>34</v>
      </c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7"/>
      <c r="Z10" s="136" t="s">
        <v>0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7"/>
      <c r="AL10" s="136" t="s">
        <v>1</v>
      </c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4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3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</row>
    <row r="11" spans="1:73" x14ac:dyDescent="0.2">
      <c r="A11" s="464" t="s">
        <v>3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  <c r="N11" s="466">
        <f>Z11+AL11</f>
        <v>3633202</v>
      </c>
      <c r="O11" s="143"/>
      <c r="P11" s="143"/>
      <c r="Q11" s="143"/>
      <c r="R11" s="143"/>
      <c r="S11" s="143"/>
      <c r="T11" s="143"/>
      <c r="U11" s="143"/>
      <c r="V11" s="143"/>
      <c r="W11" s="304"/>
      <c r="X11" s="304"/>
      <c r="Y11" s="304"/>
      <c r="Z11" s="143">
        <f>Z12+Z13</f>
        <v>1791118</v>
      </c>
      <c r="AA11" s="143"/>
      <c r="AB11" s="143"/>
      <c r="AC11" s="143"/>
      <c r="AD11" s="143"/>
      <c r="AE11" s="143"/>
      <c r="AF11" s="143"/>
      <c r="AG11" s="143"/>
      <c r="AH11" s="143"/>
      <c r="AI11" s="304"/>
      <c r="AJ11" s="304"/>
      <c r="AK11" s="304"/>
      <c r="AL11" s="143">
        <f>AL12+AL13</f>
        <v>1842084</v>
      </c>
      <c r="AM11" s="143"/>
      <c r="AN11" s="143"/>
      <c r="AO11" s="143"/>
      <c r="AP11" s="143"/>
      <c r="AQ11" s="143"/>
      <c r="AR11" s="143"/>
      <c r="AS11" s="143"/>
      <c r="AT11" s="143"/>
      <c r="AU11" s="304"/>
      <c r="AV11" s="304"/>
      <c r="AW11" s="304"/>
      <c r="AX11" s="467">
        <v>-1.8</v>
      </c>
      <c r="AY11" s="467"/>
      <c r="AZ11" s="467"/>
      <c r="BA11" s="467"/>
      <c r="BB11" s="467"/>
      <c r="BC11" s="467"/>
      <c r="BD11" s="467"/>
      <c r="BE11" s="467"/>
      <c r="BF11" s="467"/>
      <c r="BG11" s="304"/>
      <c r="BH11" s="304"/>
      <c r="BI11" s="304"/>
      <c r="BJ11" s="143">
        <f>BJ12+BJ13</f>
        <v>1483472</v>
      </c>
      <c r="BK11" s="143"/>
      <c r="BL11" s="143"/>
      <c r="BM11" s="143"/>
      <c r="BN11" s="143"/>
      <c r="BO11" s="143"/>
      <c r="BP11" s="143"/>
      <c r="BQ11" s="143"/>
      <c r="BR11" s="143"/>
      <c r="BS11" s="112"/>
      <c r="BT11" s="112"/>
      <c r="BU11" s="112"/>
    </row>
    <row r="12" spans="1:73" ht="13.5" customHeight="1" x14ac:dyDescent="0.2">
      <c r="A12" s="464" t="s">
        <v>4</v>
      </c>
      <c r="B12" s="464"/>
      <c r="C12" s="464"/>
      <c r="D12" s="464"/>
      <c r="E12" s="464"/>
      <c r="F12" s="464"/>
      <c r="G12" s="464"/>
      <c r="H12" s="464"/>
      <c r="I12" s="464"/>
      <c r="J12" s="464"/>
      <c r="K12" s="464"/>
      <c r="L12" s="464"/>
      <c r="M12" s="465"/>
      <c r="N12" s="466">
        <f t="shared" ref="N12:N13" si="0">Z12+AL12</f>
        <v>3410849</v>
      </c>
      <c r="O12" s="143"/>
      <c r="P12" s="143"/>
      <c r="Q12" s="143"/>
      <c r="R12" s="143"/>
      <c r="S12" s="143"/>
      <c r="T12" s="143"/>
      <c r="U12" s="143"/>
      <c r="V12" s="143"/>
      <c r="W12" s="304"/>
      <c r="X12" s="304"/>
      <c r="Y12" s="304"/>
      <c r="Z12" s="143">
        <f>SUM(Z15,Z19,Z29:AH33,Z35:AH39,Z41:AH45,Z47:AH52)</f>
        <v>1681700</v>
      </c>
      <c r="AA12" s="143"/>
      <c r="AB12" s="143"/>
      <c r="AC12" s="143"/>
      <c r="AD12" s="143"/>
      <c r="AE12" s="143"/>
      <c r="AF12" s="143"/>
      <c r="AG12" s="143"/>
      <c r="AH12" s="143"/>
      <c r="AI12" s="304"/>
      <c r="AJ12" s="304"/>
      <c r="AK12" s="304"/>
      <c r="AL12" s="143">
        <f>SUM(AL15,AL19,AL29:AT33,AL35:AT39,AL41:AT45,AL47:AT52)</f>
        <v>1729149</v>
      </c>
      <c r="AM12" s="143"/>
      <c r="AN12" s="143"/>
      <c r="AO12" s="143"/>
      <c r="AP12" s="143"/>
      <c r="AQ12" s="143"/>
      <c r="AR12" s="143"/>
      <c r="AS12" s="143"/>
      <c r="AT12" s="143"/>
      <c r="AU12" s="304"/>
      <c r="AV12" s="304"/>
      <c r="AW12" s="304"/>
      <c r="AX12" s="467">
        <v>-1.7</v>
      </c>
      <c r="AY12" s="467"/>
      <c r="AZ12" s="467"/>
      <c r="BA12" s="467"/>
      <c r="BB12" s="467"/>
      <c r="BC12" s="467"/>
      <c r="BD12" s="467"/>
      <c r="BE12" s="467"/>
      <c r="BF12" s="467"/>
      <c r="BG12" s="304"/>
      <c r="BH12" s="304"/>
      <c r="BI12" s="304"/>
      <c r="BJ12" s="143">
        <f>SUM(BJ15,BJ19,BJ29:BR33,BJ35:BR39,BJ41:BR45,BJ47:BR52)</f>
        <v>1393834</v>
      </c>
      <c r="BK12" s="143"/>
      <c r="BL12" s="143"/>
      <c r="BM12" s="143"/>
      <c r="BN12" s="143"/>
      <c r="BO12" s="143"/>
      <c r="BP12" s="143"/>
      <c r="BQ12" s="143"/>
      <c r="BR12" s="143"/>
      <c r="BS12" s="112"/>
      <c r="BT12" s="112"/>
      <c r="BU12" s="112"/>
    </row>
    <row r="13" spans="1:73" ht="13.5" customHeight="1" x14ac:dyDescent="0.2">
      <c r="A13" s="464" t="s">
        <v>5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5"/>
      <c r="N13" s="466">
        <f t="shared" si="0"/>
        <v>222353</v>
      </c>
      <c r="O13" s="143"/>
      <c r="P13" s="143"/>
      <c r="Q13" s="143"/>
      <c r="R13" s="143"/>
      <c r="S13" s="143"/>
      <c r="T13" s="143"/>
      <c r="U13" s="143"/>
      <c r="V13" s="143"/>
      <c r="W13" s="304"/>
      <c r="X13" s="304"/>
      <c r="Y13" s="304"/>
      <c r="Z13" s="143">
        <v>109418</v>
      </c>
      <c r="AA13" s="143"/>
      <c r="AB13" s="143"/>
      <c r="AC13" s="143"/>
      <c r="AD13" s="143"/>
      <c r="AE13" s="143"/>
      <c r="AF13" s="143"/>
      <c r="AG13" s="143"/>
      <c r="AH13" s="143"/>
      <c r="AI13" s="304"/>
      <c r="AJ13" s="304"/>
      <c r="AK13" s="304"/>
      <c r="AL13" s="143">
        <v>112935</v>
      </c>
      <c r="AM13" s="143"/>
      <c r="AN13" s="143"/>
      <c r="AO13" s="143"/>
      <c r="AP13" s="143"/>
      <c r="AQ13" s="143"/>
      <c r="AR13" s="143"/>
      <c r="AS13" s="143"/>
      <c r="AT13" s="143"/>
      <c r="AU13" s="304"/>
      <c r="AV13" s="304"/>
      <c r="AW13" s="304"/>
      <c r="AX13" s="467">
        <v>-3.3</v>
      </c>
      <c r="AY13" s="467"/>
      <c r="AZ13" s="467"/>
      <c r="BA13" s="467"/>
      <c r="BB13" s="467"/>
      <c r="BC13" s="467"/>
      <c r="BD13" s="467"/>
      <c r="BE13" s="467"/>
      <c r="BF13" s="467"/>
      <c r="BG13" s="304"/>
      <c r="BH13" s="304"/>
      <c r="BI13" s="304"/>
      <c r="BJ13" s="143">
        <v>89638</v>
      </c>
      <c r="BK13" s="143"/>
      <c r="BL13" s="143"/>
      <c r="BM13" s="143"/>
      <c r="BN13" s="143"/>
      <c r="BO13" s="143"/>
      <c r="BP13" s="143"/>
      <c r="BQ13" s="143"/>
      <c r="BR13" s="143"/>
      <c r="BS13" s="112"/>
      <c r="BT13" s="112"/>
      <c r="BU13" s="112"/>
    </row>
    <row r="14" spans="1:73" x14ac:dyDescent="0.2">
      <c r="A14" s="464"/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5"/>
      <c r="N14" s="146"/>
      <c r="O14" s="146"/>
      <c r="P14" s="146"/>
      <c r="Q14" s="146"/>
      <c r="R14" s="146"/>
      <c r="S14" s="146"/>
      <c r="T14" s="146"/>
      <c r="U14" s="112"/>
      <c r="V14" s="112"/>
      <c r="W14" s="112"/>
      <c r="X14" s="112"/>
      <c r="Y14" s="112"/>
      <c r="Z14" s="148"/>
      <c r="AA14" s="148"/>
      <c r="AB14" s="148"/>
      <c r="AC14" s="148"/>
      <c r="AD14" s="148"/>
      <c r="AE14" s="148"/>
      <c r="AF14" s="148"/>
      <c r="AG14" s="148"/>
      <c r="AH14" s="148"/>
      <c r="AI14" s="112"/>
      <c r="AJ14" s="112"/>
      <c r="AK14" s="112"/>
      <c r="AL14" s="148"/>
      <c r="AM14" s="148"/>
      <c r="AN14" s="148"/>
      <c r="AO14" s="148"/>
      <c r="AP14" s="148"/>
      <c r="AQ14" s="148"/>
      <c r="AR14" s="148"/>
      <c r="AS14" s="148"/>
      <c r="AT14" s="148"/>
      <c r="AU14" s="112"/>
      <c r="AV14" s="112"/>
      <c r="AW14" s="112"/>
      <c r="AX14" s="468"/>
      <c r="AY14" s="468"/>
      <c r="AZ14" s="468"/>
      <c r="BA14" s="468"/>
      <c r="BB14" s="468"/>
      <c r="BC14" s="468"/>
      <c r="BD14" s="468"/>
      <c r="BE14" s="468"/>
      <c r="BF14" s="468"/>
      <c r="BG14" s="112"/>
      <c r="BH14" s="112"/>
      <c r="BI14" s="112"/>
      <c r="BJ14" s="148"/>
      <c r="BK14" s="148"/>
      <c r="BL14" s="148"/>
      <c r="BM14" s="148"/>
      <c r="BN14" s="148"/>
      <c r="BO14" s="148"/>
      <c r="BP14" s="148"/>
      <c r="BQ14" s="148"/>
      <c r="BR14" s="148"/>
      <c r="BS14" s="112"/>
      <c r="BT14" s="112"/>
      <c r="BU14" s="112"/>
    </row>
    <row r="15" spans="1:73" ht="13.5" customHeight="1" x14ac:dyDescent="0.2">
      <c r="A15" s="469" t="s">
        <v>6</v>
      </c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70"/>
      <c r="N15" s="471">
        <f>Z15+AL15</f>
        <v>693389</v>
      </c>
      <c r="O15" s="148"/>
      <c r="P15" s="148"/>
      <c r="Q15" s="148"/>
      <c r="R15" s="148"/>
      <c r="S15" s="148"/>
      <c r="T15" s="148"/>
      <c r="U15" s="148"/>
      <c r="V15" s="148"/>
      <c r="W15" s="382"/>
      <c r="X15" s="382"/>
      <c r="Y15" s="382"/>
      <c r="Z15" s="148">
        <f>SUM(Z16:AH18)</f>
        <v>337812</v>
      </c>
      <c r="AA15" s="148"/>
      <c r="AB15" s="148"/>
      <c r="AC15" s="148"/>
      <c r="AD15" s="148"/>
      <c r="AE15" s="148"/>
      <c r="AF15" s="148"/>
      <c r="AG15" s="148"/>
      <c r="AH15" s="148"/>
      <c r="AI15" s="382"/>
      <c r="AJ15" s="382"/>
      <c r="AK15" s="382"/>
      <c r="AL15" s="148">
        <f>SUM(AL16:AT18)</f>
        <v>355577</v>
      </c>
      <c r="AM15" s="148"/>
      <c r="AN15" s="148"/>
      <c r="AO15" s="148"/>
      <c r="AP15" s="148"/>
      <c r="AQ15" s="148"/>
      <c r="AR15" s="148"/>
      <c r="AS15" s="148"/>
      <c r="AT15" s="148"/>
      <c r="AU15" s="382"/>
      <c r="AV15" s="382"/>
      <c r="AW15" s="382"/>
      <c r="AX15" s="468">
        <v>-1.6</v>
      </c>
      <c r="AY15" s="468"/>
      <c r="AZ15" s="468"/>
      <c r="BA15" s="468"/>
      <c r="BB15" s="468"/>
      <c r="BC15" s="468"/>
      <c r="BD15" s="468"/>
      <c r="BE15" s="468"/>
      <c r="BF15" s="468"/>
      <c r="BG15" s="382"/>
      <c r="BH15" s="382"/>
      <c r="BI15" s="382"/>
      <c r="BJ15" s="148">
        <f>SUM(BJ16:BR18)</f>
        <v>297421</v>
      </c>
      <c r="BK15" s="148"/>
      <c r="BL15" s="148"/>
      <c r="BM15" s="148"/>
      <c r="BN15" s="148"/>
      <c r="BO15" s="148"/>
      <c r="BP15" s="148"/>
      <c r="BQ15" s="148"/>
      <c r="BR15" s="148"/>
      <c r="BS15" s="382"/>
      <c r="BT15" s="382"/>
      <c r="BU15" s="382"/>
    </row>
    <row r="16" spans="1:73" ht="13.5" customHeight="1" x14ac:dyDescent="0.2">
      <c r="A16" s="75" t="s">
        <v>35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471">
        <f t="shared" ref="N16:N24" si="1">Z16+AL16</f>
        <v>249297</v>
      </c>
      <c r="O16" s="148"/>
      <c r="P16" s="148"/>
      <c r="Q16" s="148"/>
      <c r="R16" s="148"/>
      <c r="S16" s="148"/>
      <c r="T16" s="148"/>
      <c r="U16" s="148"/>
      <c r="V16" s="148"/>
      <c r="W16" s="382"/>
      <c r="X16" s="382"/>
      <c r="Y16" s="382"/>
      <c r="Z16" s="148">
        <v>119984</v>
      </c>
      <c r="AA16" s="148"/>
      <c r="AB16" s="148"/>
      <c r="AC16" s="148"/>
      <c r="AD16" s="148"/>
      <c r="AE16" s="148"/>
      <c r="AF16" s="148"/>
      <c r="AG16" s="148"/>
      <c r="AH16" s="148"/>
      <c r="AI16" s="382"/>
      <c r="AJ16" s="382"/>
      <c r="AK16" s="382"/>
      <c r="AL16" s="148">
        <v>129313</v>
      </c>
      <c r="AM16" s="148"/>
      <c r="AN16" s="148"/>
      <c r="AO16" s="148"/>
      <c r="AP16" s="148"/>
      <c r="AQ16" s="148"/>
      <c r="AR16" s="148"/>
      <c r="AS16" s="148"/>
      <c r="AT16" s="148"/>
      <c r="AU16" s="382"/>
      <c r="AV16" s="382"/>
      <c r="AW16" s="382"/>
      <c r="AX16" s="468">
        <v>-1.7</v>
      </c>
      <c r="AY16" s="468"/>
      <c r="AZ16" s="468"/>
      <c r="BA16" s="468"/>
      <c r="BB16" s="468"/>
      <c r="BC16" s="468"/>
      <c r="BD16" s="468"/>
      <c r="BE16" s="468"/>
      <c r="BF16" s="468"/>
      <c r="BG16" s="382"/>
      <c r="BH16" s="382"/>
      <c r="BI16" s="382"/>
      <c r="BJ16" s="148">
        <v>105124</v>
      </c>
      <c r="BK16" s="148"/>
      <c r="BL16" s="148"/>
      <c r="BM16" s="148"/>
      <c r="BN16" s="148"/>
      <c r="BO16" s="148"/>
      <c r="BP16" s="148"/>
      <c r="BQ16" s="148"/>
      <c r="BR16" s="148"/>
      <c r="BS16" s="382"/>
      <c r="BT16" s="382"/>
      <c r="BU16" s="382"/>
    </row>
    <row r="17" spans="1:73" ht="13.5" customHeight="1" x14ac:dyDescent="0.2">
      <c r="A17" s="75" t="s">
        <v>36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471">
        <f t="shared" si="1"/>
        <v>213026</v>
      </c>
      <c r="O17" s="148"/>
      <c r="P17" s="148"/>
      <c r="Q17" s="148"/>
      <c r="R17" s="148"/>
      <c r="S17" s="148"/>
      <c r="T17" s="148"/>
      <c r="U17" s="148"/>
      <c r="V17" s="148"/>
      <c r="W17" s="382"/>
      <c r="X17" s="382"/>
      <c r="Y17" s="382"/>
      <c r="Z17" s="148">
        <v>105146</v>
      </c>
      <c r="AA17" s="148"/>
      <c r="AB17" s="148"/>
      <c r="AC17" s="148"/>
      <c r="AD17" s="148"/>
      <c r="AE17" s="148"/>
      <c r="AF17" s="148"/>
      <c r="AG17" s="148"/>
      <c r="AH17" s="148"/>
      <c r="AI17" s="382"/>
      <c r="AJ17" s="382"/>
      <c r="AK17" s="382"/>
      <c r="AL17" s="148">
        <v>107880</v>
      </c>
      <c r="AM17" s="148"/>
      <c r="AN17" s="148"/>
      <c r="AO17" s="148"/>
      <c r="AP17" s="148"/>
      <c r="AQ17" s="148"/>
      <c r="AR17" s="148"/>
      <c r="AS17" s="148"/>
      <c r="AT17" s="148"/>
      <c r="AU17" s="382"/>
      <c r="AV17" s="382"/>
      <c r="AW17" s="382"/>
      <c r="AX17" s="468">
        <v>0.3</v>
      </c>
      <c r="AY17" s="468"/>
      <c r="AZ17" s="468"/>
      <c r="BA17" s="468"/>
      <c r="BB17" s="468"/>
      <c r="BC17" s="468"/>
      <c r="BD17" s="468"/>
      <c r="BE17" s="468"/>
      <c r="BF17" s="468"/>
      <c r="BG17" s="382"/>
      <c r="BH17" s="382"/>
      <c r="BI17" s="382"/>
      <c r="BJ17" s="148">
        <v>96437</v>
      </c>
      <c r="BK17" s="148"/>
      <c r="BL17" s="148"/>
      <c r="BM17" s="148"/>
      <c r="BN17" s="148"/>
      <c r="BO17" s="148"/>
      <c r="BP17" s="148"/>
      <c r="BQ17" s="148"/>
      <c r="BR17" s="148"/>
      <c r="BS17" s="382"/>
      <c r="BT17" s="382"/>
      <c r="BU17" s="382"/>
    </row>
    <row r="18" spans="1:73" ht="13.5" customHeight="1" x14ac:dyDescent="0.2">
      <c r="A18" s="75" t="s">
        <v>37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471">
        <f t="shared" si="1"/>
        <v>231066</v>
      </c>
      <c r="O18" s="148"/>
      <c r="P18" s="148"/>
      <c r="Q18" s="148"/>
      <c r="R18" s="148"/>
      <c r="S18" s="148"/>
      <c r="T18" s="148"/>
      <c r="U18" s="148"/>
      <c r="V18" s="148"/>
      <c r="W18" s="382"/>
      <c r="X18" s="382"/>
      <c r="Y18" s="382"/>
      <c r="Z18" s="148">
        <v>112682</v>
      </c>
      <c r="AA18" s="148"/>
      <c r="AB18" s="148"/>
      <c r="AC18" s="148"/>
      <c r="AD18" s="148"/>
      <c r="AE18" s="148"/>
      <c r="AF18" s="148"/>
      <c r="AG18" s="148"/>
      <c r="AH18" s="148"/>
      <c r="AI18" s="382"/>
      <c r="AJ18" s="382"/>
      <c r="AK18" s="382"/>
      <c r="AL18" s="148">
        <v>118384</v>
      </c>
      <c r="AM18" s="148"/>
      <c r="AN18" s="148"/>
      <c r="AO18" s="148"/>
      <c r="AP18" s="148"/>
      <c r="AQ18" s="148"/>
      <c r="AR18" s="148"/>
      <c r="AS18" s="148"/>
      <c r="AT18" s="148"/>
      <c r="AU18" s="382"/>
      <c r="AV18" s="382"/>
      <c r="AW18" s="382"/>
      <c r="AX18" s="468">
        <v>-3.3</v>
      </c>
      <c r="AY18" s="468"/>
      <c r="AZ18" s="468"/>
      <c r="BA18" s="468"/>
      <c r="BB18" s="468"/>
      <c r="BC18" s="468"/>
      <c r="BD18" s="468"/>
      <c r="BE18" s="468"/>
      <c r="BF18" s="468"/>
      <c r="BG18" s="382"/>
      <c r="BH18" s="382"/>
      <c r="BI18" s="382"/>
      <c r="BJ18" s="148">
        <v>95860</v>
      </c>
      <c r="BK18" s="148"/>
      <c r="BL18" s="148"/>
      <c r="BM18" s="148"/>
      <c r="BN18" s="148"/>
      <c r="BO18" s="148"/>
      <c r="BP18" s="148"/>
      <c r="BQ18" s="148"/>
      <c r="BR18" s="148"/>
      <c r="BS18" s="382"/>
      <c r="BT18" s="382"/>
      <c r="BU18" s="382"/>
    </row>
    <row r="19" spans="1:73" ht="13.5" customHeight="1" x14ac:dyDescent="0.2">
      <c r="A19" s="469" t="s">
        <v>7</v>
      </c>
      <c r="B19" s="469"/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70"/>
      <c r="N19" s="471">
        <f t="shared" si="1"/>
        <v>790718</v>
      </c>
      <c r="O19" s="148"/>
      <c r="P19" s="148"/>
      <c r="Q19" s="148"/>
      <c r="R19" s="148"/>
      <c r="S19" s="148"/>
      <c r="T19" s="148"/>
      <c r="U19" s="148"/>
      <c r="V19" s="148"/>
      <c r="W19" s="382"/>
      <c r="X19" s="382"/>
      <c r="Y19" s="382"/>
      <c r="Z19" s="148">
        <f>SUM(Z20,Z22:AH27)</f>
        <v>392900</v>
      </c>
      <c r="AA19" s="148"/>
      <c r="AB19" s="148"/>
      <c r="AC19" s="148"/>
      <c r="AD19" s="148"/>
      <c r="AE19" s="148"/>
      <c r="AF19" s="148"/>
      <c r="AG19" s="148"/>
      <c r="AH19" s="148"/>
      <c r="AI19" s="382"/>
      <c r="AJ19" s="382"/>
      <c r="AK19" s="382"/>
      <c r="AL19" s="148">
        <f>SUM(AL20,AL22:AT27)</f>
        <v>397818</v>
      </c>
      <c r="AM19" s="148"/>
      <c r="AN19" s="148"/>
      <c r="AO19" s="148"/>
      <c r="AP19" s="148"/>
      <c r="AQ19" s="148"/>
      <c r="AR19" s="148"/>
      <c r="AS19" s="148"/>
      <c r="AT19" s="148"/>
      <c r="AU19" s="382"/>
      <c r="AV19" s="382"/>
      <c r="AW19" s="382"/>
      <c r="AX19" s="468">
        <v>-0.9</v>
      </c>
      <c r="AY19" s="468"/>
      <c r="AZ19" s="468"/>
      <c r="BA19" s="468"/>
      <c r="BB19" s="468"/>
      <c r="BC19" s="468"/>
      <c r="BD19" s="468"/>
      <c r="BE19" s="468"/>
      <c r="BF19" s="468"/>
      <c r="BG19" s="382"/>
      <c r="BH19" s="382"/>
      <c r="BI19" s="382"/>
      <c r="BJ19" s="148">
        <f>SUM(BJ20,BJ22:BR27)</f>
        <v>320749</v>
      </c>
      <c r="BK19" s="148"/>
      <c r="BL19" s="148"/>
      <c r="BM19" s="148"/>
      <c r="BN19" s="148"/>
      <c r="BO19" s="148"/>
      <c r="BP19" s="148"/>
      <c r="BQ19" s="148"/>
      <c r="BR19" s="148"/>
      <c r="BS19" s="382"/>
      <c r="BT19" s="382"/>
      <c r="BU19" s="382"/>
    </row>
    <row r="20" spans="1:73" ht="13.5" customHeight="1" x14ac:dyDescent="0.2">
      <c r="A20" s="75" t="s">
        <v>213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  <c r="N20" s="471">
        <f>Z20+AL20</f>
        <v>235240</v>
      </c>
      <c r="O20" s="148"/>
      <c r="P20" s="148"/>
      <c r="Q20" s="148"/>
      <c r="R20" s="148"/>
      <c r="S20" s="148"/>
      <c r="T20" s="148"/>
      <c r="U20" s="148"/>
      <c r="V20" s="148"/>
      <c r="W20" s="382"/>
      <c r="X20" s="382"/>
      <c r="Y20" s="382"/>
      <c r="Z20" s="148">
        <v>117377</v>
      </c>
      <c r="AA20" s="148"/>
      <c r="AB20" s="148"/>
      <c r="AC20" s="148"/>
      <c r="AD20" s="148"/>
      <c r="AE20" s="148"/>
      <c r="AF20" s="148"/>
      <c r="AG20" s="148"/>
      <c r="AH20" s="148"/>
      <c r="AI20" s="382"/>
      <c r="AJ20" s="382"/>
      <c r="AK20" s="382"/>
      <c r="AL20" s="148">
        <v>117863</v>
      </c>
      <c r="AM20" s="148"/>
      <c r="AN20" s="148"/>
      <c r="AO20" s="148"/>
      <c r="AP20" s="148"/>
      <c r="AQ20" s="148"/>
      <c r="AR20" s="148"/>
      <c r="AS20" s="148"/>
      <c r="AT20" s="148"/>
      <c r="AU20" s="382"/>
      <c r="AV20" s="382"/>
      <c r="AW20" s="382"/>
      <c r="AX20" s="468">
        <v>-0.9</v>
      </c>
      <c r="AY20" s="468"/>
      <c r="AZ20" s="468"/>
      <c r="BA20" s="468"/>
      <c r="BB20" s="468"/>
      <c r="BC20" s="468"/>
      <c r="BD20" s="468"/>
      <c r="BE20" s="468"/>
      <c r="BF20" s="468"/>
      <c r="BG20" s="382"/>
      <c r="BH20" s="382"/>
      <c r="BI20" s="382"/>
      <c r="BJ20" s="148">
        <v>108259</v>
      </c>
      <c r="BK20" s="148"/>
      <c r="BL20" s="148"/>
      <c r="BM20" s="148"/>
      <c r="BN20" s="148"/>
      <c r="BO20" s="148"/>
      <c r="BP20" s="148"/>
      <c r="BQ20" s="148"/>
      <c r="BR20" s="148"/>
      <c r="BS20" s="382"/>
      <c r="BT20" s="382"/>
      <c r="BU20" s="382"/>
    </row>
    <row r="21" spans="1:73" ht="13.5" customHeight="1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8"/>
      <c r="N21" s="472"/>
      <c r="O21" s="147"/>
      <c r="P21" s="147"/>
      <c r="Q21" s="147"/>
      <c r="R21" s="147"/>
      <c r="S21" s="147"/>
      <c r="T21" s="147"/>
      <c r="U21" s="147"/>
      <c r="V21" s="147"/>
      <c r="W21" s="382"/>
      <c r="X21" s="382"/>
      <c r="Y21" s="382"/>
      <c r="Z21" s="147"/>
      <c r="AA21" s="147"/>
      <c r="AB21" s="147"/>
      <c r="AC21" s="147"/>
      <c r="AD21" s="147"/>
      <c r="AE21" s="147"/>
      <c r="AF21" s="147"/>
      <c r="AG21" s="147"/>
      <c r="AH21" s="147"/>
      <c r="AI21" s="382"/>
      <c r="AJ21" s="382"/>
      <c r="AK21" s="382"/>
      <c r="AL21" s="147"/>
      <c r="AM21" s="147"/>
      <c r="AN21" s="147"/>
      <c r="AO21" s="147"/>
      <c r="AP21" s="147"/>
      <c r="AQ21" s="147"/>
      <c r="AR21" s="147"/>
      <c r="AS21" s="147"/>
      <c r="AT21" s="147"/>
      <c r="AU21" s="382"/>
      <c r="AV21" s="382"/>
      <c r="AW21" s="382"/>
      <c r="AX21" s="473"/>
      <c r="AY21" s="473"/>
      <c r="AZ21" s="473"/>
      <c r="BA21" s="473"/>
      <c r="BB21" s="473"/>
      <c r="BC21" s="473"/>
      <c r="BD21" s="473"/>
      <c r="BE21" s="473"/>
      <c r="BF21" s="473"/>
      <c r="BG21" s="382"/>
      <c r="BH21" s="382"/>
      <c r="BI21" s="382"/>
      <c r="BJ21" s="147"/>
      <c r="BK21" s="147"/>
      <c r="BL21" s="147"/>
      <c r="BM21" s="147"/>
      <c r="BN21" s="147"/>
      <c r="BO21" s="147"/>
      <c r="BP21" s="147"/>
      <c r="BQ21" s="147"/>
      <c r="BR21" s="147"/>
      <c r="BS21" s="382"/>
      <c r="BT21" s="382"/>
      <c r="BU21" s="382"/>
    </row>
    <row r="22" spans="1:73" ht="13.5" customHeight="1" x14ac:dyDescent="0.2">
      <c r="A22" s="75" t="s">
        <v>214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471">
        <f t="shared" si="1"/>
        <v>129356</v>
      </c>
      <c r="O22" s="148"/>
      <c r="P22" s="148"/>
      <c r="Q22" s="148"/>
      <c r="R22" s="148"/>
      <c r="S22" s="148"/>
      <c r="T22" s="148"/>
      <c r="U22" s="148"/>
      <c r="V22" s="148"/>
      <c r="W22" s="382"/>
      <c r="X22" s="382"/>
      <c r="Y22" s="382"/>
      <c r="Z22" s="148">
        <v>64357</v>
      </c>
      <c r="AA22" s="148"/>
      <c r="AB22" s="148"/>
      <c r="AC22" s="148"/>
      <c r="AD22" s="148"/>
      <c r="AE22" s="148"/>
      <c r="AF22" s="148"/>
      <c r="AG22" s="148"/>
      <c r="AH22" s="148"/>
      <c r="AI22" s="382"/>
      <c r="AJ22" s="382"/>
      <c r="AK22" s="382"/>
      <c r="AL22" s="148">
        <v>64999</v>
      </c>
      <c r="AM22" s="148"/>
      <c r="AN22" s="148"/>
      <c r="AO22" s="148"/>
      <c r="AP22" s="148"/>
      <c r="AQ22" s="148"/>
      <c r="AR22" s="148"/>
      <c r="AS22" s="148"/>
      <c r="AT22" s="148"/>
      <c r="AU22" s="382"/>
      <c r="AV22" s="382"/>
      <c r="AW22" s="382"/>
      <c r="AX22" s="468">
        <v>0.6</v>
      </c>
      <c r="AY22" s="468"/>
      <c r="AZ22" s="468"/>
      <c r="BA22" s="468"/>
      <c r="BB22" s="468"/>
      <c r="BC22" s="468"/>
      <c r="BD22" s="468"/>
      <c r="BE22" s="468"/>
      <c r="BF22" s="468"/>
      <c r="BG22" s="382"/>
      <c r="BH22" s="382"/>
      <c r="BI22" s="382"/>
      <c r="BJ22" s="148">
        <v>52387</v>
      </c>
      <c r="BK22" s="148"/>
      <c r="BL22" s="148"/>
      <c r="BM22" s="148"/>
      <c r="BN22" s="148"/>
      <c r="BO22" s="148"/>
      <c r="BP22" s="148"/>
      <c r="BQ22" s="148"/>
      <c r="BR22" s="148"/>
      <c r="BS22" s="382"/>
      <c r="BT22" s="382"/>
      <c r="BU22" s="382"/>
    </row>
    <row r="23" spans="1:73" ht="13.5" customHeight="1" x14ac:dyDescent="0.2">
      <c r="A23" s="75" t="s">
        <v>215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471">
        <f t="shared" si="1"/>
        <v>108160</v>
      </c>
      <c r="O23" s="148"/>
      <c r="P23" s="148"/>
      <c r="Q23" s="148"/>
      <c r="R23" s="148"/>
      <c r="S23" s="148"/>
      <c r="T23" s="148"/>
      <c r="U23" s="148"/>
      <c r="V23" s="148"/>
      <c r="W23" s="382"/>
      <c r="X23" s="382"/>
      <c r="Y23" s="382"/>
      <c r="Z23" s="148">
        <v>53482</v>
      </c>
      <c r="AA23" s="148"/>
      <c r="AB23" s="148"/>
      <c r="AC23" s="148"/>
      <c r="AD23" s="148"/>
      <c r="AE23" s="148"/>
      <c r="AF23" s="148"/>
      <c r="AG23" s="148"/>
      <c r="AH23" s="148"/>
      <c r="AI23" s="382"/>
      <c r="AJ23" s="382"/>
      <c r="AK23" s="382"/>
      <c r="AL23" s="148">
        <v>54678</v>
      </c>
      <c r="AM23" s="148"/>
      <c r="AN23" s="148"/>
      <c r="AO23" s="148"/>
      <c r="AP23" s="148"/>
      <c r="AQ23" s="148"/>
      <c r="AR23" s="148"/>
      <c r="AS23" s="148"/>
      <c r="AT23" s="148"/>
      <c r="AU23" s="382"/>
      <c r="AV23" s="382"/>
      <c r="AW23" s="382"/>
      <c r="AX23" s="468">
        <v>-2.9</v>
      </c>
      <c r="AY23" s="468"/>
      <c r="AZ23" s="468"/>
      <c r="BA23" s="468"/>
      <c r="BB23" s="468"/>
      <c r="BC23" s="468"/>
      <c r="BD23" s="468"/>
      <c r="BE23" s="468"/>
      <c r="BF23" s="468"/>
      <c r="BG23" s="382"/>
      <c r="BH23" s="382"/>
      <c r="BI23" s="382"/>
      <c r="BJ23" s="148">
        <v>39828</v>
      </c>
      <c r="BK23" s="148"/>
      <c r="BL23" s="148"/>
      <c r="BM23" s="148"/>
      <c r="BN23" s="148"/>
      <c r="BO23" s="148"/>
      <c r="BP23" s="148"/>
      <c r="BQ23" s="148"/>
      <c r="BR23" s="148"/>
      <c r="BS23" s="382"/>
      <c r="BT23" s="382"/>
      <c r="BU23" s="382"/>
    </row>
    <row r="24" spans="1:73" ht="13.5" customHeight="1" x14ac:dyDescent="0.2">
      <c r="A24" s="75" t="s">
        <v>216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471">
        <f t="shared" si="1"/>
        <v>99769</v>
      </c>
      <c r="O24" s="148"/>
      <c r="P24" s="148"/>
      <c r="Q24" s="148"/>
      <c r="R24" s="148"/>
      <c r="S24" s="148"/>
      <c r="T24" s="148"/>
      <c r="U24" s="148"/>
      <c r="V24" s="148"/>
      <c r="W24" s="382"/>
      <c r="X24" s="382"/>
      <c r="Y24" s="382"/>
      <c r="Z24" s="148">
        <v>50016</v>
      </c>
      <c r="AA24" s="148"/>
      <c r="AB24" s="148"/>
      <c r="AC24" s="148"/>
      <c r="AD24" s="148"/>
      <c r="AE24" s="148"/>
      <c r="AF24" s="148"/>
      <c r="AG24" s="148"/>
      <c r="AH24" s="148"/>
      <c r="AI24" s="382"/>
      <c r="AJ24" s="382"/>
      <c r="AK24" s="382"/>
      <c r="AL24" s="148">
        <v>49753</v>
      </c>
      <c r="AM24" s="148"/>
      <c r="AN24" s="148"/>
      <c r="AO24" s="148"/>
      <c r="AP24" s="148"/>
      <c r="AQ24" s="148"/>
      <c r="AR24" s="148"/>
      <c r="AS24" s="148"/>
      <c r="AT24" s="148"/>
      <c r="AU24" s="382"/>
      <c r="AV24" s="382"/>
      <c r="AW24" s="382"/>
      <c r="AX24" s="468">
        <v>-1.1000000000000001</v>
      </c>
      <c r="AY24" s="468"/>
      <c r="AZ24" s="468"/>
      <c r="BA24" s="468"/>
      <c r="BB24" s="468"/>
      <c r="BC24" s="468"/>
      <c r="BD24" s="468"/>
      <c r="BE24" s="468"/>
      <c r="BF24" s="468"/>
      <c r="BG24" s="382"/>
      <c r="BH24" s="382"/>
      <c r="BI24" s="382"/>
      <c r="BJ24" s="148">
        <v>40191</v>
      </c>
      <c r="BK24" s="148"/>
      <c r="BL24" s="148"/>
      <c r="BM24" s="148"/>
      <c r="BN24" s="148"/>
      <c r="BO24" s="148"/>
      <c r="BP24" s="148"/>
      <c r="BQ24" s="148"/>
      <c r="BR24" s="148"/>
      <c r="BS24" s="382"/>
      <c r="BT24" s="382"/>
      <c r="BU24" s="382"/>
    </row>
    <row r="25" spans="1:73" ht="13.5" customHeight="1" x14ac:dyDescent="0.2">
      <c r="A25" s="75" t="s">
        <v>217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  <c r="N25" s="471">
        <f t="shared" ref="N25:N27" si="2">Z25+AL25</f>
        <v>92688</v>
      </c>
      <c r="O25" s="148"/>
      <c r="P25" s="148"/>
      <c r="Q25" s="148"/>
      <c r="R25" s="148"/>
      <c r="S25" s="148"/>
      <c r="T25" s="148"/>
      <c r="U25" s="148"/>
      <c r="V25" s="148"/>
      <c r="W25" s="382"/>
      <c r="X25" s="382"/>
      <c r="Y25" s="382"/>
      <c r="Z25" s="148">
        <v>45656</v>
      </c>
      <c r="AA25" s="148"/>
      <c r="AB25" s="148"/>
      <c r="AC25" s="148"/>
      <c r="AD25" s="148"/>
      <c r="AE25" s="148"/>
      <c r="AF25" s="148"/>
      <c r="AG25" s="148"/>
      <c r="AH25" s="148"/>
      <c r="AI25" s="382"/>
      <c r="AJ25" s="382"/>
      <c r="AK25" s="382"/>
      <c r="AL25" s="148">
        <v>47032</v>
      </c>
      <c r="AM25" s="148"/>
      <c r="AN25" s="148"/>
      <c r="AO25" s="148"/>
      <c r="AP25" s="148"/>
      <c r="AQ25" s="148"/>
      <c r="AR25" s="148"/>
      <c r="AS25" s="148"/>
      <c r="AT25" s="148"/>
      <c r="AU25" s="382"/>
      <c r="AV25" s="382"/>
      <c r="AW25" s="382"/>
      <c r="AX25" s="468">
        <v>-0.9</v>
      </c>
      <c r="AY25" s="468"/>
      <c r="AZ25" s="468"/>
      <c r="BA25" s="468"/>
      <c r="BB25" s="468"/>
      <c r="BC25" s="468"/>
      <c r="BD25" s="468"/>
      <c r="BE25" s="468"/>
      <c r="BF25" s="468"/>
      <c r="BG25" s="382"/>
      <c r="BH25" s="382"/>
      <c r="BI25" s="382"/>
      <c r="BJ25" s="148">
        <v>34023</v>
      </c>
      <c r="BK25" s="148"/>
      <c r="BL25" s="148"/>
      <c r="BM25" s="148"/>
      <c r="BN25" s="148"/>
      <c r="BO25" s="148"/>
      <c r="BP25" s="148"/>
      <c r="BQ25" s="148"/>
      <c r="BR25" s="148"/>
      <c r="BS25" s="382"/>
      <c r="BT25" s="382"/>
      <c r="BU25" s="382"/>
    </row>
    <row r="26" spans="1:73" ht="13.5" customHeight="1" x14ac:dyDescent="0.2">
      <c r="A26" s="75" t="s">
        <v>218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6"/>
      <c r="N26" s="471">
        <f t="shared" si="2"/>
        <v>98779</v>
      </c>
      <c r="O26" s="148"/>
      <c r="P26" s="148"/>
      <c r="Q26" s="148"/>
      <c r="R26" s="148"/>
      <c r="S26" s="148"/>
      <c r="T26" s="148"/>
      <c r="U26" s="148"/>
      <c r="V26" s="148"/>
      <c r="W26" s="382"/>
      <c r="X26" s="382"/>
      <c r="Y26" s="382"/>
      <c r="Z26" s="148">
        <v>49066</v>
      </c>
      <c r="AA26" s="148"/>
      <c r="AB26" s="148"/>
      <c r="AC26" s="148"/>
      <c r="AD26" s="148"/>
      <c r="AE26" s="148"/>
      <c r="AF26" s="148"/>
      <c r="AG26" s="148"/>
      <c r="AH26" s="148"/>
      <c r="AI26" s="382"/>
      <c r="AJ26" s="382"/>
      <c r="AK26" s="382"/>
      <c r="AL26" s="148">
        <v>49713</v>
      </c>
      <c r="AM26" s="148"/>
      <c r="AN26" s="148"/>
      <c r="AO26" s="148"/>
      <c r="AP26" s="148"/>
      <c r="AQ26" s="148"/>
      <c r="AR26" s="148"/>
      <c r="AS26" s="148"/>
      <c r="AT26" s="148"/>
      <c r="AU26" s="382"/>
      <c r="AV26" s="382"/>
      <c r="AW26" s="382"/>
      <c r="AX26" s="468">
        <v>3</v>
      </c>
      <c r="AY26" s="468"/>
      <c r="AZ26" s="468"/>
      <c r="BA26" s="468"/>
      <c r="BB26" s="468"/>
      <c r="BC26" s="468"/>
      <c r="BD26" s="468"/>
      <c r="BE26" s="468"/>
      <c r="BF26" s="468"/>
      <c r="BG26" s="382"/>
      <c r="BH26" s="382"/>
      <c r="BI26" s="382"/>
      <c r="BJ26" s="148">
        <v>35421</v>
      </c>
      <c r="BK26" s="148"/>
      <c r="BL26" s="148"/>
      <c r="BM26" s="148"/>
      <c r="BN26" s="148"/>
      <c r="BO26" s="148"/>
      <c r="BP26" s="148"/>
      <c r="BQ26" s="148"/>
      <c r="BR26" s="148"/>
      <c r="BS26" s="382"/>
      <c r="BT26" s="382"/>
      <c r="BU26" s="382"/>
    </row>
    <row r="27" spans="1:73" ht="13.5" customHeight="1" x14ac:dyDescent="0.2">
      <c r="A27" s="75" t="s">
        <v>219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6"/>
      <c r="N27" s="471">
        <f t="shared" si="2"/>
        <v>26726</v>
      </c>
      <c r="O27" s="148"/>
      <c r="P27" s="148"/>
      <c r="Q27" s="148"/>
      <c r="R27" s="148"/>
      <c r="S27" s="148"/>
      <c r="T27" s="148"/>
      <c r="U27" s="148"/>
      <c r="V27" s="148"/>
      <c r="W27" s="382"/>
      <c r="X27" s="382"/>
      <c r="Y27" s="382"/>
      <c r="Z27" s="148">
        <v>12946</v>
      </c>
      <c r="AA27" s="148"/>
      <c r="AB27" s="148"/>
      <c r="AC27" s="148"/>
      <c r="AD27" s="148"/>
      <c r="AE27" s="148"/>
      <c r="AF27" s="148"/>
      <c r="AG27" s="148"/>
      <c r="AH27" s="148"/>
      <c r="AI27" s="382"/>
      <c r="AJ27" s="382"/>
      <c r="AK27" s="382"/>
      <c r="AL27" s="148">
        <v>13780</v>
      </c>
      <c r="AM27" s="148"/>
      <c r="AN27" s="148"/>
      <c r="AO27" s="148"/>
      <c r="AP27" s="148"/>
      <c r="AQ27" s="148"/>
      <c r="AR27" s="148"/>
      <c r="AS27" s="148"/>
      <c r="AT27" s="148"/>
      <c r="AU27" s="382"/>
      <c r="AV27" s="382"/>
      <c r="AW27" s="382"/>
      <c r="AX27" s="468">
        <v>-11.8</v>
      </c>
      <c r="AY27" s="468"/>
      <c r="AZ27" s="468"/>
      <c r="BA27" s="468"/>
      <c r="BB27" s="468"/>
      <c r="BC27" s="468"/>
      <c r="BD27" s="468"/>
      <c r="BE27" s="468"/>
      <c r="BF27" s="468"/>
      <c r="BG27" s="382"/>
      <c r="BH27" s="382"/>
      <c r="BI27" s="382"/>
      <c r="BJ27" s="148">
        <v>10640</v>
      </c>
      <c r="BK27" s="148"/>
      <c r="BL27" s="148"/>
      <c r="BM27" s="148"/>
      <c r="BN27" s="148"/>
      <c r="BO27" s="148"/>
      <c r="BP27" s="148"/>
      <c r="BQ27" s="148"/>
      <c r="BR27" s="148"/>
      <c r="BS27" s="382"/>
      <c r="BT27" s="382"/>
      <c r="BU27" s="382"/>
    </row>
    <row r="28" spans="1:73" x14ac:dyDescent="0.2">
      <c r="A28" s="469"/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70"/>
      <c r="N28" s="471"/>
      <c r="O28" s="148"/>
      <c r="P28" s="148"/>
      <c r="Q28" s="148"/>
      <c r="R28" s="148"/>
      <c r="S28" s="148"/>
      <c r="T28" s="148"/>
      <c r="U28" s="148"/>
      <c r="V28" s="148"/>
      <c r="W28" s="382"/>
      <c r="X28" s="382"/>
      <c r="Y28" s="382"/>
      <c r="Z28" s="148"/>
      <c r="AA28" s="148"/>
      <c r="AB28" s="148"/>
      <c r="AC28" s="148"/>
      <c r="AD28" s="148"/>
      <c r="AE28" s="148"/>
      <c r="AF28" s="148"/>
      <c r="AG28" s="148"/>
      <c r="AH28" s="148"/>
      <c r="AI28" s="382"/>
      <c r="AJ28" s="382"/>
      <c r="AK28" s="382"/>
      <c r="AL28" s="148"/>
      <c r="AM28" s="148"/>
      <c r="AN28" s="148"/>
      <c r="AO28" s="148"/>
      <c r="AP28" s="148"/>
      <c r="AQ28" s="148"/>
      <c r="AR28" s="148"/>
      <c r="AS28" s="148"/>
      <c r="AT28" s="148"/>
      <c r="AU28" s="382"/>
      <c r="AV28" s="382"/>
      <c r="AW28" s="382"/>
      <c r="AX28" s="468"/>
      <c r="AY28" s="468"/>
      <c r="AZ28" s="468"/>
      <c r="BA28" s="468"/>
      <c r="BB28" s="468"/>
      <c r="BC28" s="468"/>
      <c r="BD28" s="468"/>
      <c r="BE28" s="468"/>
      <c r="BF28" s="468"/>
      <c r="BG28" s="382"/>
      <c r="BH28" s="382"/>
      <c r="BI28" s="382"/>
      <c r="BJ28" s="148"/>
      <c r="BK28" s="148"/>
      <c r="BL28" s="148"/>
      <c r="BM28" s="148"/>
      <c r="BN28" s="148"/>
      <c r="BO28" s="148"/>
      <c r="BP28" s="148"/>
      <c r="BQ28" s="148"/>
      <c r="BR28" s="148"/>
      <c r="BS28" s="382"/>
      <c r="BT28" s="382"/>
      <c r="BU28" s="382"/>
    </row>
    <row r="29" spans="1:73" ht="13.5" customHeight="1" x14ac:dyDescent="0.2">
      <c r="A29" s="469" t="s">
        <v>8</v>
      </c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70"/>
      <c r="N29" s="471">
        <f>Z29+AL29</f>
        <v>189386</v>
      </c>
      <c r="O29" s="148"/>
      <c r="P29" s="148"/>
      <c r="Q29" s="148"/>
      <c r="R29" s="148"/>
      <c r="S29" s="148"/>
      <c r="T29" s="148"/>
      <c r="U29" s="148"/>
      <c r="V29" s="148"/>
      <c r="W29" s="382"/>
      <c r="X29" s="382"/>
      <c r="Y29" s="382"/>
      <c r="Z29" s="148">
        <v>93046</v>
      </c>
      <c r="AA29" s="148"/>
      <c r="AB29" s="148"/>
      <c r="AC29" s="148"/>
      <c r="AD29" s="148"/>
      <c r="AE29" s="148"/>
      <c r="AF29" s="148"/>
      <c r="AG29" s="148"/>
      <c r="AH29" s="148"/>
      <c r="AI29" s="382"/>
      <c r="AJ29" s="382"/>
      <c r="AK29" s="382"/>
      <c r="AL29" s="148">
        <v>96340</v>
      </c>
      <c r="AM29" s="148"/>
      <c r="AN29" s="148"/>
      <c r="AO29" s="148"/>
      <c r="AP29" s="148"/>
      <c r="AQ29" s="148"/>
      <c r="AR29" s="148"/>
      <c r="AS29" s="148"/>
      <c r="AT29" s="148"/>
      <c r="AU29" s="382"/>
      <c r="AV29" s="382"/>
      <c r="AW29" s="382"/>
      <c r="AX29" s="468">
        <v>-3.2</v>
      </c>
      <c r="AY29" s="468"/>
      <c r="AZ29" s="468"/>
      <c r="BA29" s="468"/>
      <c r="BB29" s="468"/>
      <c r="BC29" s="468"/>
      <c r="BD29" s="468"/>
      <c r="BE29" s="468"/>
      <c r="BF29" s="468"/>
      <c r="BG29" s="382"/>
      <c r="BH29" s="382"/>
      <c r="BI29" s="382"/>
      <c r="BJ29" s="148">
        <v>83438</v>
      </c>
      <c r="BK29" s="148"/>
      <c r="BL29" s="148"/>
      <c r="BM29" s="148"/>
      <c r="BN29" s="148"/>
      <c r="BO29" s="148"/>
      <c r="BP29" s="148"/>
      <c r="BQ29" s="148"/>
      <c r="BR29" s="148"/>
      <c r="BS29" s="382"/>
      <c r="BT29" s="382"/>
      <c r="BU29" s="382"/>
    </row>
    <row r="30" spans="1:73" ht="13.5" customHeight="1" x14ac:dyDescent="0.2">
      <c r="A30" s="469" t="s">
        <v>9</v>
      </c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70"/>
      <c r="N30" s="471">
        <f t="shared" ref="N30:N33" si="3">Z30+AL30</f>
        <v>34208</v>
      </c>
      <c r="O30" s="148"/>
      <c r="P30" s="148"/>
      <c r="Q30" s="148"/>
      <c r="R30" s="148"/>
      <c r="S30" s="148"/>
      <c r="T30" s="148"/>
      <c r="U30" s="148"/>
      <c r="V30" s="148"/>
      <c r="W30" s="382"/>
      <c r="X30" s="382"/>
      <c r="Y30" s="382"/>
      <c r="Z30" s="148">
        <v>15438</v>
      </c>
      <c r="AA30" s="148"/>
      <c r="AB30" s="148"/>
      <c r="AC30" s="148"/>
      <c r="AD30" s="148"/>
      <c r="AE30" s="148"/>
      <c r="AF30" s="148"/>
      <c r="AG30" s="148"/>
      <c r="AH30" s="148"/>
      <c r="AI30" s="382"/>
      <c r="AJ30" s="382"/>
      <c r="AK30" s="382"/>
      <c r="AL30" s="148">
        <v>18770</v>
      </c>
      <c r="AM30" s="148"/>
      <c r="AN30" s="148"/>
      <c r="AO30" s="148"/>
      <c r="AP30" s="148"/>
      <c r="AQ30" s="148"/>
      <c r="AR30" s="148"/>
      <c r="AS30" s="148"/>
      <c r="AT30" s="148"/>
      <c r="AU30" s="382"/>
      <c r="AV30" s="382"/>
      <c r="AW30" s="382"/>
      <c r="AX30" s="468">
        <v>-8.9</v>
      </c>
      <c r="AY30" s="468"/>
      <c r="AZ30" s="468"/>
      <c r="BA30" s="468"/>
      <c r="BB30" s="468"/>
      <c r="BC30" s="468"/>
      <c r="BD30" s="468"/>
      <c r="BE30" s="468"/>
      <c r="BF30" s="468"/>
      <c r="BG30" s="382"/>
      <c r="BH30" s="382"/>
      <c r="BI30" s="382"/>
      <c r="BJ30" s="148">
        <v>18440</v>
      </c>
      <c r="BK30" s="148"/>
      <c r="BL30" s="148"/>
      <c r="BM30" s="148"/>
      <c r="BN30" s="148"/>
      <c r="BO30" s="148"/>
      <c r="BP30" s="148"/>
      <c r="BQ30" s="148"/>
      <c r="BR30" s="148"/>
      <c r="BS30" s="382"/>
      <c r="BT30" s="382"/>
      <c r="BU30" s="382"/>
    </row>
    <row r="31" spans="1:73" ht="13.5" customHeight="1" x14ac:dyDescent="0.2">
      <c r="A31" s="469" t="s">
        <v>10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70"/>
      <c r="N31" s="471">
        <f t="shared" si="3"/>
        <v>107783</v>
      </c>
      <c r="O31" s="148"/>
      <c r="P31" s="148"/>
      <c r="Q31" s="148"/>
      <c r="R31" s="148"/>
      <c r="S31" s="148"/>
      <c r="T31" s="148"/>
      <c r="U31" s="148"/>
      <c r="V31" s="148"/>
      <c r="W31" s="382"/>
      <c r="X31" s="382"/>
      <c r="Y31" s="382"/>
      <c r="Z31" s="148">
        <v>52421</v>
      </c>
      <c r="AA31" s="148"/>
      <c r="AB31" s="148"/>
      <c r="AC31" s="148"/>
      <c r="AD31" s="148"/>
      <c r="AE31" s="148"/>
      <c r="AF31" s="148"/>
      <c r="AG31" s="148"/>
      <c r="AH31" s="148"/>
      <c r="AI31" s="382"/>
      <c r="AJ31" s="382"/>
      <c r="AK31" s="382"/>
      <c r="AL31" s="148">
        <v>55362</v>
      </c>
      <c r="AM31" s="148"/>
      <c r="AN31" s="148"/>
      <c r="AO31" s="148"/>
      <c r="AP31" s="148"/>
      <c r="AQ31" s="148"/>
      <c r="AR31" s="148"/>
      <c r="AS31" s="148"/>
      <c r="AT31" s="148"/>
      <c r="AU31" s="382"/>
      <c r="AV31" s="382"/>
      <c r="AW31" s="382"/>
      <c r="AX31" s="468">
        <v>-2.1</v>
      </c>
      <c r="AY31" s="468"/>
      <c r="AZ31" s="468"/>
      <c r="BA31" s="468"/>
      <c r="BB31" s="468"/>
      <c r="BC31" s="468"/>
      <c r="BD31" s="468"/>
      <c r="BE31" s="468"/>
      <c r="BF31" s="468"/>
      <c r="BG31" s="382"/>
      <c r="BH31" s="382"/>
      <c r="BI31" s="382"/>
      <c r="BJ31" s="148">
        <v>46106</v>
      </c>
      <c r="BK31" s="148"/>
      <c r="BL31" s="148"/>
      <c r="BM31" s="148"/>
      <c r="BN31" s="148"/>
      <c r="BO31" s="148"/>
      <c r="BP31" s="148"/>
      <c r="BQ31" s="148"/>
      <c r="BR31" s="148"/>
      <c r="BS31" s="382"/>
      <c r="BT31" s="382"/>
      <c r="BU31" s="382"/>
    </row>
    <row r="32" spans="1:73" ht="13.5" customHeight="1" x14ac:dyDescent="0.2">
      <c r="A32" s="469" t="s">
        <v>11</v>
      </c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70"/>
      <c r="N32" s="471">
        <f t="shared" si="3"/>
        <v>128105</v>
      </c>
      <c r="O32" s="148"/>
      <c r="P32" s="148"/>
      <c r="Q32" s="148"/>
      <c r="R32" s="148"/>
      <c r="S32" s="148"/>
      <c r="T32" s="148"/>
      <c r="U32" s="148"/>
      <c r="V32" s="148"/>
      <c r="W32" s="382"/>
      <c r="X32" s="382"/>
      <c r="Y32" s="382"/>
      <c r="Z32" s="148">
        <v>63364</v>
      </c>
      <c r="AA32" s="148"/>
      <c r="AB32" s="148"/>
      <c r="AC32" s="148"/>
      <c r="AD32" s="148"/>
      <c r="AE32" s="148"/>
      <c r="AF32" s="148"/>
      <c r="AG32" s="148"/>
      <c r="AH32" s="148"/>
      <c r="AI32" s="382"/>
      <c r="AJ32" s="382"/>
      <c r="AK32" s="382"/>
      <c r="AL32" s="148">
        <v>64741</v>
      </c>
      <c r="AM32" s="148"/>
      <c r="AN32" s="148"/>
      <c r="AO32" s="148"/>
      <c r="AP32" s="148"/>
      <c r="AQ32" s="148"/>
      <c r="AR32" s="148"/>
      <c r="AS32" s="148"/>
      <c r="AT32" s="148"/>
      <c r="AU32" s="382"/>
      <c r="AV32" s="382"/>
      <c r="AW32" s="382"/>
      <c r="AX32" s="468">
        <v>-2</v>
      </c>
      <c r="AY32" s="468"/>
      <c r="AZ32" s="468"/>
      <c r="BA32" s="468"/>
      <c r="BB32" s="468"/>
      <c r="BC32" s="468"/>
      <c r="BD32" s="468"/>
      <c r="BE32" s="468"/>
      <c r="BF32" s="468"/>
      <c r="BG32" s="382"/>
      <c r="BH32" s="382"/>
      <c r="BI32" s="382"/>
      <c r="BJ32" s="148">
        <v>51425</v>
      </c>
      <c r="BK32" s="148"/>
      <c r="BL32" s="148"/>
      <c r="BM32" s="148"/>
      <c r="BN32" s="148"/>
      <c r="BO32" s="148"/>
      <c r="BP32" s="148"/>
      <c r="BQ32" s="148"/>
      <c r="BR32" s="148"/>
      <c r="BS32" s="382"/>
      <c r="BT32" s="382"/>
      <c r="BU32" s="382"/>
    </row>
    <row r="33" spans="1:73" ht="13.5" customHeight="1" x14ac:dyDescent="0.2">
      <c r="A33" s="469" t="s">
        <v>12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70"/>
      <c r="N33" s="471">
        <f t="shared" si="3"/>
        <v>65491</v>
      </c>
      <c r="O33" s="148"/>
      <c r="P33" s="148"/>
      <c r="Q33" s="148"/>
      <c r="R33" s="148"/>
      <c r="S33" s="148"/>
      <c r="T33" s="148"/>
      <c r="U33" s="148"/>
      <c r="V33" s="148"/>
      <c r="W33" s="382"/>
      <c r="X33" s="382"/>
      <c r="Y33" s="382"/>
      <c r="Z33" s="148">
        <v>30668</v>
      </c>
      <c r="AA33" s="148"/>
      <c r="AB33" s="148"/>
      <c r="AC33" s="148"/>
      <c r="AD33" s="148"/>
      <c r="AE33" s="148"/>
      <c r="AF33" s="148"/>
      <c r="AG33" s="148"/>
      <c r="AH33" s="148"/>
      <c r="AI33" s="382"/>
      <c r="AJ33" s="382"/>
      <c r="AK33" s="382"/>
      <c r="AL33" s="148">
        <v>34823</v>
      </c>
      <c r="AM33" s="148"/>
      <c r="AN33" s="148"/>
      <c r="AO33" s="148"/>
      <c r="AP33" s="148"/>
      <c r="AQ33" s="148"/>
      <c r="AR33" s="148"/>
      <c r="AS33" s="148"/>
      <c r="AT33" s="148"/>
      <c r="AU33" s="382"/>
      <c r="AV33" s="382"/>
      <c r="AW33" s="382"/>
      <c r="AX33" s="468">
        <v>-4.2</v>
      </c>
      <c r="AY33" s="468"/>
      <c r="AZ33" s="468"/>
      <c r="BA33" s="468"/>
      <c r="BB33" s="468"/>
      <c r="BC33" s="468"/>
      <c r="BD33" s="468"/>
      <c r="BE33" s="468"/>
      <c r="BF33" s="468"/>
      <c r="BG33" s="382"/>
      <c r="BH33" s="382"/>
      <c r="BI33" s="382"/>
      <c r="BJ33" s="148">
        <v>30820</v>
      </c>
      <c r="BK33" s="148"/>
      <c r="BL33" s="148"/>
      <c r="BM33" s="148"/>
      <c r="BN33" s="148"/>
      <c r="BO33" s="148"/>
      <c r="BP33" s="148"/>
      <c r="BQ33" s="148"/>
      <c r="BR33" s="148"/>
      <c r="BS33" s="382"/>
      <c r="BT33" s="382"/>
      <c r="BU33" s="382"/>
    </row>
    <row r="34" spans="1:73" x14ac:dyDescent="0.2">
      <c r="A34" s="469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70"/>
      <c r="N34" s="471"/>
      <c r="O34" s="148"/>
      <c r="P34" s="148"/>
      <c r="Q34" s="148"/>
      <c r="R34" s="148"/>
      <c r="S34" s="148"/>
      <c r="T34" s="148"/>
      <c r="U34" s="148"/>
      <c r="V34" s="148"/>
      <c r="W34" s="382"/>
      <c r="X34" s="382"/>
      <c r="Y34" s="382"/>
      <c r="Z34" s="148"/>
      <c r="AA34" s="148"/>
      <c r="AB34" s="148"/>
      <c r="AC34" s="148"/>
      <c r="AD34" s="148"/>
      <c r="AE34" s="148"/>
      <c r="AF34" s="148"/>
      <c r="AG34" s="148"/>
      <c r="AH34" s="148"/>
      <c r="AI34" s="382"/>
      <c r="AJ34" s="382"/>
      <c r="AK34" s="382"/>
      <c r="AL34" s="148"/>
      <c r="AM34" s="148"/>
      <c r="AN34" s="148"/>
      <c r="AO34" s="148"/>
      <c r="AP34" s="148"/>
      <c r="AQ34" s="148"/>
      <c r="AR34" s="148"/>
      <c r="AS34" s="148"/>
      <c r="AT34" s="148"/>
      <c r="AU34" s="382"/>
      <c r="AV34" s="382"/>
      <c r="AW34" s="382"/>
      <c r="AX34" s="468"/>
      <c r="AY34" s="468"/>
      <c r="AZ34" s="468"/>
      <c r="BA34" s="468"/>
      <c r="BB34" s="468"/>
      <c r="BC34" s="468"/>
      <c r="BD34" s="468"/>
      <c r="BE34" s="468"/>
      <c r="BF34" s="468"/>
      <c r="BG34" s="382"/>
      <c r="BH34" s="382"/>
      <c r="BI34" s="382"/>
      <c r="BJ34" s="148"/>
      <c r="BK34" s="148"/>
      <c r="BL34" s="148"/>
      <c r="BM34" s="148"/>
      <c r="BN34" s="148"/>
      <c r="BO34" s="148"/>
      <c r="BP34" s="148"/>
      <c r="BQ34" s="148"/>
      <c r="BR34" s="148"/>
      <c r="BS34" s="382"/>
      <c r="BT34" s="382"/>
      <c r="BU34" s="382"/>
    </row>
    <row r="35" spans="1:73" ht="13.5" customHeight="1" x14ac:dyDescent="0.2">
      <c r="A35" s="469" t="s">
        <v>13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70"/>
      <c r="N35" s="471">
        <f>Z35+AL35</f>
        <v>95719</v>
      </c>
      <c r="O35" s="148"/>
      <c r="P35" s="148"/>
      <c r="Q35" s="148"/>
      <c r="R35" s="148"/>
      <c r="S35" s="148"/>
      <c r="T35" s="148"/>
      <c r="U35" s="148"/>
      <c r="V35" s="148"/>
      <c r="W35" s="382"/>
      <c r="X35" s="382"/>
      <c r="Y35" s="382"/>
      <c r="Z35" s="148">
        <v>46725</v>
      </c>
      <c r="AA35" s="148"/>
      <c r="AB35" s="148"/>
      <c r="AC35" s="148"/>
      <c r="AD35" s="148"/>
      <c r="AE35" s="148"/>
      <c r="AF35" s="148"/>
      <c r="AG35" s="148"/>
      <c r="AH35" s="148"/>
      <c r="AI35" s="382"/>
      <c r="AJ35" s="382"/>
      <c r="AK35" s="382"/>
      <c r="AL35" s="148">
        <v>48994</v>
      </c>
      <c r="AM35" s="148"/>
      <c r="AN35" s="148"/>
      <c r="AO35" s="148"/>
      <c r="AP35" s="148"/>
      <c r="AQ35" s="148"/>
      <c r="AR35" s="148"/>
      <c r="AS35" s="148"/>
      <c r="AT35" s="148"/>
      <c r="AU35" s="382"/>
      <c r="AV35" s="382"/>
      <c r="AW35" s="382"/>
      <c r="AX35" s="468">
        <v>-2.4</v>
      </c>
      <c r="AY35" s="468"/>
      <c r="AZ35" s="468"/>
      <c r="BA35" s="468"/>
      <c r="BB35" s="468"/>
      <c r="BC35" s="468"/>
      <c r="BD35" s="468"/>
      <c r="BE35" s="468"/>
      <c r="BF35" s="468"/>
      <c r="BG35" s="382"/>
      <c r="BH35" s="382"/>
      <c r="BI35" s="382"/>
      <c r="BJ35" s="148">
        <v>35395</v>
      </c>
      <c r="BK35" s="148"/>
      <c r="BL35" s="148"/>
      <c r="BM35" s="148"/>
      <c r="BN35" s="148"/>
      <c r="BO35" s="148"/>
      <c r="BP35" s="148"/>
      <c r="BQ35" s="148"/>
      <c r="BR35" s="148"/>
      <c r="BS35" s="382"/>
      <c r="BT35" s="382"/>
      <c r="BU35" s="382"/>
    </row>
    <row r="36" spans="1:73" ht="13.5" customHeight="1" x14ac:dyDescent="0.2">
      <c r="A36" s="469" t="s">
        <v>14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70"/>
      <c r="N36" s="471">
        <f t="shared" ref="N36:N39" si="4">Z36+AL36</f>
        <v>245392</v>
      </c>
      <c r="O36" s="148"/>
      <c r="P36" s="148"/>
      <c r="Q36" s="148"/>
      <c r="R36" s="148"/>
      <c r="S36" s="148"/>
      <c r="T36" s="148"/>
      <c r="U36" s="148"/>
      <c r="V36" s="148"/>
      <c r="W36" s="382"/>
      <c r="X36" s="382"/>
      <c r="Y36" s="382"/>
      <c r="Z36" s="148">
        <v>120694</v>
      </c>
      <c r="AA36" s="148"/>
      <c r="AB36" s="148"/>
      <c r="AC36" s="148"/>
      <c r="AD36" s="148"/>
      <c r="AE36" s="148"/>
      <c r="AF36" s="148"/>
      <c r="AG36" s="148"/>
      <c r="AH36" s="148"/>
      <c r="AI36" s="382"/>
      <c r="AJ36" s="382"/>
      <c r="AK36" s="382"/>
      <c r="AL36" s="148">
        <v>124698</v>
      </c>
      <c r="AM36" s="148"/>
      <c r="AN36" s="148"/>
      <c r="AO36" s="148"/>
      <c r="AP36" s="148"/>
      <c r="AQ36" s="148"/>
      <c r="AR36" s="148"/>
      <c r="AS36" s="148"/>
      <c r="AT36" s="148"/>
      <c r="AU36" s="382"/>
      <c r="AV36" s="382"/>
      <c r="AW36" s="382"/>
      <c r="AX36" s="468">
        <v>-1.2</v>
      </c>
      <c r="AY36" s="468"/>
      <c r="AZ36" s="468"/>
      <c r="BA36" s="468"/>
      <c r="BB36" s="468"/>
      <c r="BC36" s="468"/>
      <c r="BD36" s="468"/>
      <c r="BE36" s="468"/>
      <c r="BF36" s="468"/>
      <c r="BG36" s="382"/>
      <c r="BH36" s="382"/>
      <c r="BI36" s="382"/>
      <c r="BJ36" s="148">
        <v>97333</v>
      </c>
      <c r="BK36" s="148"/>
      <c r="BL36" s="148"/>
      <c r="BM36" s="148"/>
      <c r="BN36" s="148"/>
      <c r="BO36" s="148"/>
      <c r="BP36" s="148"/>
      <c r="BQ36" s="148"/>
      <c r="BR36" s="148"/>
      <c r="BS36" s="382"/>
      <c r="BT36" s="382"/>
      <c r="BU36" s="382"/>
    </row>
    <row r="37" spans="1:73" ht="13.5" customHeight="1" x14ac:dyDescent="0.2">
      <c r="A37" s="469" t="s">
        <v>15</v>
      </c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70"/>
      <c r="N37" s="471">
        <f t="shared" si="4"/>
        <v>166672</v>
      </c>
      <c r="O37" s="148"/>
      <c r="P37" s="148"/>
      <c r="Q37" s="148"/>
      <c r="R37" s="148"/>
      <c r="S37" s="148"/>
      <c r="T37" s="148"/>
      <c r="U37" s="148"/>
      <c r="V37" s="148"/>
      <c r="W37" s="382"/>
      <c r="X37" s="382"/>
      <c r="Y37" s="382"/>
      <c r="Z37" s="148">
        <v>83980</v>
      </c>
      <c r="AA37" s="148"/>
      <c r="AB37" s="148"/>
      <c r="AC37" s="148"/>
      <c r="AD37" s="148"/>
      <c r="AE37" s="148"/>
      <c r="AF37" s="148"/>
      <c r="AG37" s="148"/>
      <c r="AH37" s="148"/>
      <c r="AI37" s="382"/>
      <c r="AJ37" s="382"/>
      <c r="AK37" s="382"/>
      <c r="AL37" s="148">
        <v>82692</v>
      </c>
      <c r="AM37" s="148"/>
      <c r="AN37" s="148"/>
      <c r="AO37" s="148"/>
      <c r="AP37" s="148"/>
      <c r="AQ37" s="148"/>
      <c r="AR37" s="148"/>
      <c r="AS37" s="148"/>
      <c r="AT37" s="148"/>
      <c r="AU37" s="382"/>
      <c r="AV37" s="382"/>
      <c r="AW37" s="382"/>
      <c r="AX37" s="468">
        <v>-0.3</v>
      </c>
      <c r="AY37" s="468"/>
      <c r="AZ37" s="468"/>
      <c r="BA37" s="468"/>
      <c r="BB37" s="468"/>
      <c r="BC37" s="468"/>
      <c r="BD37" s="468"/>
      <c r="BE37" s="468"/>
      <c r="BF37" s="468"/>
      <c r="BG37" s="382"/>
      <c r="BH37" s="382"/>
      <c r="BI37" s="382"/>
      <c r="BJ37" s="148">
        <v>65059</v>
      </c>
      <c r="BK37" s="148"/>
      <c r="BL37" s="148"/>
      <c r="BM37" s="148"/>
      <c r="BN37" s="148"/>
      <c r="BO37" s="148"/>
      <c r="BP37" s="148"/>
      <c r="BQ37" s="148"/>
      <c r="BR37" s="148"/>
      <c r="BS37" s="382"/>
      <c r="BT37" s="382"/>
      <c r="BU37" s="382"/>
    </row>
    <row r="38" spans="1:73" ht="13.5" customHeight="1" x14ac:dyDescent="0.2">
      <c r="A38" s="469" t="s">
        <v>16</v>
      </c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70"/>
      <c r="N38" s="471">
        <f t="shared" si="4"/>
        <v>136845</v>
      </c>
      <c r="O38" s="148"/>
      <c r="P38" s="148"/>
      <c r="Q38" s="148"/>
      <c r="R38" s="148"/>
      <c r="S38" s="148"/>
      <c r="T38" s="148"/>
      <c r="U38" s="148"/>
      <c r="V38" s="148"/>
      <c r="W38" s="382"/>
      <c r="X38" s="382"/>
      <c r="Y38" s="382"/>
      <c r="Z38" s="148">
        <v>66952</v>
      </c>
      <c r="AA38" s="148"/>
      <c r="AB38" s="148"/>
      <c r="AC38" s="148"/>
      <c r="AD38" s="148"/>
      <c r="AE38" s="148"/>
      <c r="AF38" s="148"/>
      <c r="AG38" s="148"/>
      <c r="AH38" s="148"/>
      <c r="AI38" s="382"/>
      <c r="AJ38" s="382"/>
      <c r="AK38" s="382"/>
      <c r="AL38" s="148">
        <v>69893</v>
      </c>
      <c r="AM38" s="148"/>
      <c r="AN38" s="148"/>
      <c r="AO38" s="148"/>
      <c r="AP38" s="148"/>
      <c r="AQ38" s="148"/>
      <c r="AR38" s="148"/>
      <c r="AS38" s="148"/>
      <c r="AT38" s="148"/>
      <c r="AU38" s="382"/>
      <c r="AV38" s="382"/>
      <c r="AW38" s="382"/>
      <c r="AX38" s="468">
        <v>-1.9</v>
      </c>
      <c r="AY38" s="468"/>
      <c r="AZ38" s="468"/>
      <c r="BA38" s="468"/>
      <c r="BB38" s="468"/>
      <c r="BC38" s="468"/>
      <c r="BD38" s="468"/>
      <c r="BE38" s="468"/>
      <c r="BF38" s="468"/>
      <c r="BG38" s="382"/>
      <c r="BH38" s="382"/>
      <c r="BI38" s="382"/>
      <c r="BJ38" s="148">
        <v>53243</v>
      </c>
      <c r="BK38" s="148"/>
      <c r="BL38" s="148"/>
      <c r="BM38" s="148"/>
      <c r="BN38" s="148"/>
      <c r="BO38" s="148"/>
      <c r="BP38" s="148"/>
      <c r="BQ38" s="148"/>
      <c r="BR38" s="148"/>
      <c r="BS38" s="382"/>
      <c r="BT38" s="382"/>
      <c r="BU38" s="382"/>
    </row>
    <row r="39" spans="1:73" ht="13.5" customHeight="1" x14ac:dyDescent="0.2">
      <c r="A39" s="469" t="s">
        <v>17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70"/>
      <c r="N39" s="471">
        <f t="shared" si="4"/>
        <v>114954</v>
      </c>
      <c r="O39" s="148"/>
      <c r="P39" s="148"/>
      <c r="Q39" s="148"/>
      <c r="R39" s="148"/>
      <c r="S39" s="148"/>
      <c r="T39" s="148"/>
      <c r="U39" s="148"/>
      <c r="V39" s="148"/>
      <c r="W39" s="382"/>
      <c r="X39" s="382"/>
      <c r="Y39" s="382"/>
      <c r="Z39" s="148">
        <v>57655</v>
      </c>
      <c r="AA39" s="148"/>
      <c r="AB39" s="148"/>
      <c r="AC39" s="148"/>
      <c r="AD39" s="148"/>
      <c r="AE39" s="148"/>
      <c r="AF39" s="148"/>
      <c r="AG39" s="148"/>
      <c r="AH39" s="148"/>
      <c r="AI39" s="382"/>
      <c r="AJ39" s="382"/>
      <c r="AK39" s="382"/>
      <c r="AL39" s="148">
        <v>57299</v>
      </c>
      <c r="AM39" s="148"/>
      <c r="AN39" s="148"/>
      <c r="AO39" s="148"/>
      <c r="AP39" s="148"/>
      <c r="AQ39" s="148"/>
      <c r="AR39" s="148"/>
      <c r="AS39" s="148"/>
      <c r="AT39" s="148"/>
      <c r="AU39" s="382"/>
      <c r="AV39" s="382"/>
      <c r="AW39" s="382"/>
      <c r="AX39" s="468">
        <v>0.3</v>
      </c>
      <c r="AY39" s="468"/>
      <c r="AZ39" s="468"/>
      <c r="BA39" s="468"/>
      <c r="BB39" s="468"/>
      <c r="BC39" s="468"/>
      <c r="BD39" s="468"/>
      <c r="BE39" s="468"/>
      <c r="BF39" s="468"/>
      <c r="BG39" s="382"/>
      <c r="BH39" s="382"/>
      <c r="BI39" s="382"/>
      <c r="BJ39" s="148">
        <v>43770</v>
      </c>
      <c r="BK39" s="148"/>
      <c r="BL39" s="148"/>
      <c r="BM39" s="148"/>
      <c r="BN39" s="148"/>
      <c r="BO39" s="148"/>
      <c r="BP39" s="148"/>
      <c r="BQ39" s="148"/>
      <c r="BR39" s="148"/>
      <c r="BS39" s="382"/>
      <c r="BT39" s="382"/>
      <c r="BU39" s="382"/>
    </row>
    <row r="40" spans="1:73" x14ac:dyDescent="0.2">
      <c r="A40" s="469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70"/>
      <c r="N40" s="471"/>
      <c r="O40" s="148"/>
      <c r="P40" s="148"/>
      <c r="Q40" s="148"/>
      <c r="R40" s="148"/>
      <c r="S40" s="148"/>
      <c r="T40" s="148"/>
      <c r="U40" s="148"/>
      <c r="V40" s="148"/>
      <c r="W40" s="382"/>
      <c r="X40" s="382"/>
      <c r="Y40" s="382"/>
      <c r="Z40" s="148"/>
      <c r="AA40" s="148"/>
      <c r="AB40" s="148"/>
      <c r="AC40" s="148"/>
      <c r="AD40" s="148"/>
      <c r="AE40" s="148"/>
      <c r="AF40" s="148"/>
      <c r="AG40" s="148"/>
      <c r="AH40" s="148"/>
      <c r="AI40" s="382"/>
      <c r="AJ40" s="382"/>
      <c r="AK40" s="382"/>
      <c r="AL40" s="148"/>
      <c r="AM40" s="148"/>
      <c r="AN40" s="148"/>
      <c r="AO40" s="148"/>
      <c r="AP40" s="148"/>
      <c r="AQ40" s="148"/>
      <c r="AR40" s="148"/>
      <c r="AS40" s="148"/>
      <c r="AT40" s="148"/>
      <c r="AU40" s="382"/>
      <c r="AV40" s="382"/>
      <c r="AW40" s="382"/>
      <c r="AX40" s="468"/>
      <c r="AY40" s="468"/>
      <c r="AZ40" s="468"/>
      <c r="BA40" s="468"/>
      <c r="BB40" s="468"/>
      <c r="BC40" s="468"/>
      <c r="BD40" s="468"/>
      <c r="BE40" s="468"/>
      <c r="BF40" s="468"/>
      <c r="BG40" s="382"/>
      <c r="BH40" s="382"/>
      <c r="BI40" s="382"/>
      <c r="BJ40" s="148"/>
      <c r="BK40" s="148"/>
      <c r="BL40" s="148"/>
      <c r="BM40" s="148"/>
      <c r="BN40" s="148"/>
      <c r="BO40" s="148"/>
      <c r="BP40" s="148"/>
      <c r="BQ40" s="148"/>
      <c r="BR40" s="148"/>
      <c r="BS40" s="382"/>
      <c r="BT40" s="382"/>
      <c r="BU40" s="382"/>
    </row>
    <row r="41" spans="1:73" ht="13.5" customHeight="1" x14ac:dyDescent="0.2">
      <c r="A41" s="469" t="s">
        <v>18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70"/>
      <c r="N41" s="471">
        <f>Z41+AL41</f>
        <v>141342</v>
      </c>
      <c r="O41" s="148"/>
      <c r="P41" s="148"/>
      <c r="Q41" s="148"/>
      <c r="R41" s="148"/>
      <c r="S41" s="148"/>
      <c r="T41" s="148"/>
      <c r="U41" s="148"/>
      <c r="V41" s="148"/>
      <c r="W41" s="382"/>
      <c r="X41" s="382"/>
      <c r="Y41" s="382"/>
      <c r="Z41" s="148">
        <v>68793</v>
      </c>
      <c r="AA41" s="148"/>
      <c r="AB41" s="148"/>
      <c r="AC41" s="148"/>
      <c r="AD41" s="148"/>
      <c r="AE41" s="148"/>
      <c r="AF41" s="148"/>
      <c r="AG41" s="148"/>
      <c r="AH41" s="148"/>
      <c r="AI41" s="382"/>
      <c r="AJ41" s="382"/>
      <c r="AK41" s="382"/>
      <c r="AL41" s="148">
        <v>72549</v>
      </c>
      <c r="AM41" s="148"/>
      <c r="AN41" s="148"/>
      <c r="AO41" s="148"/>
      <c r="AP41" s="148"/>
      <c r="AQ41" s="148"/>
      <c r="AR41" s="148"/>
      <c r="AS41" s="148"/>
      <c r="AT41" s="148"/>
      <c r="AU41" s="382"/>
      <c r="AV41" s="382"/>
      <c r="AW41" s="382"/>
      <c r="AX41" s="468">
        <v>-1.6</v>
      </c>
      <c r="AY41" s="468"/>
      <c r="AZ41" s="468"/>
      <c r="BA41" s="468"/>
      <c r="BB41" s="468"/>
      <c r="BC41" s="468"/>
      <c r="BD41" s="468"/>
      <c r="BE41" s="468"/>
      <c r="BF41" s="468"/>
      <c r="BG41" s="382"/>
      <c r="BH41" s="382"/>
      <c r="BI41" s="382"/>
      <c r="BJ41" s="148">
        <v>53974</v>
      </c>
      <c r="BK41" s="148"/>
      <c r="BL41" s="148"/>
      <c r="BM41" s="148"/>
      <c r="BN41" s="148"/>
      <c r="BO41" s="148"/>
      <c r="BP41" s="148"/>
      <c r="BQ41" s="148"/>
      <c r="BR41" s="148"/>
      <c r="BS41" s="382"/>
      <c r="BT41" s="382"/>
      <c r="BU41" s="382"/>
    </row>
    <row r="42" spans="1:73" ht="13.5" customHeight="1" x14ac:dyDescent="0.2">
      <c r="A42" s="469" t="s">
        <v>19</v>
      </c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70"/>
      <c r="N42" s="471">
        <f t="shared" ref="N42:N45" si="5">Z42+AL42</f>
        <v>86614</v>
      </c>
      <c r="O42" s="148"/>
      <c r="P42" s="148"/>
      <c r="Q42" s="148"/>
      <c r="R42" s="148"/>
      <c r="S42" s="148"/>
      <c r="T42" s="148"/>
      <c r="U42" s="148"/>
      <c r="V42" s="148"/>
      <c r="W42" s="382"/>
      <c r="X42" s="382"/>
      <c r="Y42" s="382"/>
      <c r="Z42" s="148">
        <v>44454</v>
      </c>
      <c r="AA42" s="148"/>
      <c r="AB42" s="148"/>
      <c r="AC42" s="148"/>
      <c r="AD42" s="148"/>
      <c r="AE42" s="148"/>
      <c r="AF42" s="148"/>
      <c r="AG42" s="148"/>
      <c r="AH42" s="148"/>
      <c r="AI42" s="382"/>
      <c r="AJ42" s="382"/>
      <c r="AK42" s="382"/>
      <c r="AL42" s="148">
        <v>42160</v>
      </c>
      <c r="AM42" s="148"/>
      <c r="AN42" s="148"/>
      <c r="AO42" s="148"/>
      <c r="AP42" s="148"/>
      <c r="AQ42" s="148"/>
      <c r="AR42" s="148"/>
      <c r="AS42" s="148"/>
      <c r="AT42" s="148"/>
      <c r="AU42" s="382"/>
      <c r="AV42" s="382"/>
      <c r="AW42" s="382"/>
      <c r="AX42" s="468">
        <v>-1.7</v>
      </c>
      <c r="AY42" s="468"/>
      <c r="AZ42" s="468"/>
      <c r="BA42" s="468"/>
      <c r="BB42" s="468"/>
      <c r="BC42" s="468"/>
      <c r="BD42" s="468"/>
      <c r="BE42" s="468"/>
      <c r="BF42" s="468"/>
      <c r="BG42" s="382"/>
      <c r="BH42" s="382"/>
      <c r="BI42" s="382"/>
      <c r="BJ42" s="148">
        <v>33529</v>
      </c>
      <c r="BK42" s="148"/>
      <c r="BL42" s="148"/>
      <c r="BM42" s="148"/>
      <c r="BN42" s="148"/>
      <c r="BO42" s="148"/>
      <c r="BP42" s="148"/>
      <c r="BQ42" s="148"/>
      <c r="BR42" s="148"/>
      <c r="BS42" s="382"/>
      <c r="BT42" s="382"/>
      <c r="BU42" s="382"/>
    </row>
    <row r="43" spans="1:73" ht="13.5" customHeight="1" x14ac:dyDescent="0.2">
      <c r="A43" s="469" t="s">
        <v>20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70"/>
      <c r="N43" s="471">
        <f t="shared" si="5"/>
        <v>87864</v>
      </c>
      <c r="O43" s="148"/>
      <c r="P43" s="148"/>
      <c r="Q43" s="148"/>
      <c r="R43" s="148"/>
      <c r="S43" s="148"/>
      <c r="T43" s="148"/>
      <c r="U43" s="148"/>
      <c r="V43" s="148"/>
      <c r="W43" s="382"/>
      <c r="X43" s="382"/>
      <c r="Y43" s="382"/>
      <c r="Z43" s="148">
        <v>44534</v>
      </c>
      <c r="AA43" s="148"/>
      <c r="AB43" s="148"/>
      <c r="AC43" s="148"/>
      <c r="AD43" s="148"/>
      <c r="AE43" s="148"/>
      <c r="AF43" s="148"/>
      <c r="AG43" s="148"/>
      <c r="AH43" s="148"/>
      <c r="AI43" s="382"/>
      <c r="AJ43" s="382"/>
      <c r="AK43" s="382"/>
      <c r="AL43" s="148">
        <v>43330</v>
      </c>
      <c r="AM43" s="148"/>
      <c r="AN43" s="148"/>
      <c r="AO43" s="148"/>
      <c r="AP43" s="148"/>
      <c r="AQ43" s="148"/>
      <c r="AR43" s="148"/>
      <c r="AS43" s="148"/>
      <c r="AT43" s="148"/>
      <c r="AU43" s="382"/>
      <c r="AV43" s="382"/>
      <c r="AW43" s="382"/>
      <c r="AX43" s="468">
        <v>2.4</v>
      </c>
      <c r="AY43" s="468"/>
      <c r="AZ43" s="468"/>
      <c r="BA43" s="468"/>
      <c r="BB43" s="468"/>
      <c r="BC43" s="468"/>
      <c r="BD43" s="468"/>
      <c r="BE43" s="468"/>
      <c r="BF43" s="468"/>
      <c r="BG43" s="382"/>
      <c r="BH43" s="382"/>
      <c r="BI43" s="382"/>
      <c r="BJ43" s="148">
        <v>34072</v>
      </c>
      <c r="BK43" s="148"/>
      <c r="BL43" s="148"/>
      <c r="BM43" s="148"/>
      <c r="BN43" s="148"/>
      <c r="BO43" s="148"/>
      <c r="BP43" s="148"/>
      <c r="BQ43" s="148"/>
      <c r="BR43" s="148"/>
      <c r="BS43" s="382"/>
      <c r="BT43" s="382"/>
      <c r="BU43" s="382"/>
    </row>
    <row r="44" spans="1:73" ht="13.5" customHeight="1" x14ac:dyDescent="0.2">
      <c r="A44" s="469" t="s">
        <v>21</v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70"/>
      <c r="N44" s="471">
        <f t="shared" si="5"/>
        <v>20183</v>
      </c>
      <c r="O44" s="148"/>
      <c r="P44" s="148"/>
      <c r="Q44" s="148"/>
      <c r="R44" s="148"/>
      <c r="S44" s="148"/>
      <c r="T44" s="148"/>
      <c r="U44" s="148"/>
      <c r="V44" s="148"/>
      <c r="W44" s="382"/>
      <c r="X44" s="382"/>
      <c r="Y44" s="382"/>
      <c r="Z44" s="148">
        <v>9675</v>
      </c>
      <c r="AA44" s="148"/>
      <c r="AB44" s="148"/>
      <c r="AC44" s="148"/>
      <c r="AD44" s="148"/>
      <c r="AE44" s="148"/>
      <c r="AF44" s="148"/>
      <c r="AG44" s="148"/>
      <c r="AH44" s="148"/>
      <c r="AI44" s="382"/>
      <c r="AJ44" s="382"/>
      <c r="AK44" s="382"/>
      <c r="AL44" s="148">
        <v>10508</v>
      </c>
      <c r="AM44" s="148"/>
      <c r="AN44" s="148"/>
      <c r="AO44" s="148"/>
      <c r="AP44" s="148"/>
      <c r="AQ44" s="148"/>
      <c r="AR44" s="148"/>
      <c r="AS44" s="148"/>
      <c r="AT44" s="148"/>
      <c r="AU44" s="382"/>
      <c r="AV44" s="382"/>
      <c r="AW44" s="382"/>
      <c r="AX44" s="468">
        <v>-11.9</v>
      </c>
      <c r="AY44" s="468"/>
      <c r="AZ44" s="468"/>
      <c r="BA44" s="468"/>
      <c r="BB44" s="468"/>
      <c r="BC44" s="468"/>
      <c r="BD44" s="468"/>
      <c r="BE44" s="468"/>
      <c r="BF44" s="468"/>
      <c r="BG44" s="382"/>
      <c r="BH44" s="382"/>
      <c r="BI44" s="382"/>
      <c r="BJ44" s="148">
        <v>9641</v>
      </c>
      <c r="BK44" s="148"/>
      <c r="BL44" s="148"/>
      <c r="BM44" s="148"/>
      <c r="BN44" s="148"/>
      <c r="BO44" s="148"/>
      <c r="BP44" s="148"/>
      <c r="BQ44" s="148"/>
      <c r="BR44" s="148"/>
      <c r="BS44" s="382"/>
      <c r="BT44" s="382"/>
      <c r="BU44" s="382"/>
    </row>
    <row r="45" spans="1:73" ht="13.5" customHeight="1" x14ac:dyDescent="0.2">
      <c r="A45" s="469" t="s">
        <v>22</v>
      </c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70"/>
      <c r="N45" s="471">
        <f t="shared" si="5"/>
        <v>50911</v>
      </c>
      <c r="O45" s="148"/>
      <c r="P45" s="148"/>
      <c r="Q45" s="148"/>
      <c r="R45" s="148"/>
      <c r="S45" s="148"/>
      <c r="T45" s="148"/>
      <c r="U45" s="148"/>
      <c r="V45" s="148"/>
      <c r="W45" s="382"/>
      <c r="X45" s="382"/>
      <c r="Y45" s="382"/>
      <c r="Z45" s="148">
        <v>25773</v>
      </c>
      <c r="AA45" s="148"/>
      <c r="AB45" s="148"/>
      <c r="AC45" s="148"/>
      <c r="AD45" s="148"/>
      <c r="AE45" s="148"/>
      <c r="AF45" s="148"/>
      <c r="AG45" s="148"/>
      <c r="AH45" s="148"/>
      <c r="AI45" s="382"/>
      <c r="AJ45" s="382"/>
      <c r="AK45" s="382"/>
      <c r="AL45" s="148">
        <v>25138</v>
      </c>
      <c r="AM45" s="148"/>
      <c r="AN45" s="148"/>
      <c r="AO45" s="148"/>
      <c r="AP45" s="148"/>
      <c r="AQ45" s="148"/>
      <c r="AR45" s="148"/>
      <c r="AS45" s="148"/>
      <c r="AT45" s="148"/>
      <c r="AU45" s="382"/>
      <c r="AV45" s="382"/>
      <c r="AW45" s="382"/>
      <c r="AX45" s="468">
        <v>-3.5</v>
      </c>
      <c r="AY45" s="468"/>
      <c r="AZ45" s="468"/>
      <c r="BA45" s="468"/>
      <c r="BB45" s="468"/>
      <c r="BC45" s="468"/>
      <c r="BD45" s="468"/>
      <c r="BE45" s="468"/>
      <c r="BF45" s="468"/>
      <c r="BG45" s="382"/>
      <c r="BH45" s="382"/>
      <c r="BI45" s="382"/>
      <c r="BJ45" s="148">
        <v>20717</v>
      </c>
      <c r="BK45" s="148"/>
      <c r="BL45" s="148"/>
      <c r="BM45" s="148"/>
      <c r="BN45" s="148"/>
      <c r="BO45" s="148"/>
      <c r="BP45" s="148"/>
      <c r="BQ45" s="148"/>
      <c r="BR45" s="148"/>
      <c r="BS45" s="382"/>
      <c r="BT45" s="382"/>
      <c r="BU45" s="382"/>
    </row>
    <row r="46" spans="1:73" x14ac:dyDescent="0.2">
      <c r="A46" s="469"/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70"/>
      <c r="N46" s="471"/>
      <c r="O46" s="148"/>
      <c r="P46" s="148"/>
      <c r="Q46" s="148"/>
      <c r="R46" s="148"/>
      <c r="S46" s="148"/>
      <c r="T46" s="148"/>
      <c r="U46" s="148"/>
      <c r="V46" s="148"/>
      <c r="W46" s="382"/>
      <c r="X46" s="382"/>
      <c r="Y46" s="382"/>
      <c r="Z46" s="148"/>
      <c r="AA46" s="148"/>
      <c r="AB46" s="148"/>
      <c r="AC46" s="148"/>
      <c r="AD46" s="148"/>
      <c r="AE46" s="148"/>
      <c r="AF46" s="148"/>
      <c r="AG46" s="148"/>
      <c r="AH46" s="148"/>
      <c r="AI46" s="382"/>
      <c r="AJ46" s="382"/>
      <c r="AK46" s="382"/>
      <c r="AL46" s="148"/>
      <c r="AM46" s="148"/>
      <c r="AN46" s="148"/>
      <c r="AO46" s="148"/>
      <c r="AP46" s="148"/>
      <c r="AQ46" s="148"/>
      <c r="AR46" s="148"/>
      <c r="AS46" s="148"/>
      <c r="AT46" s="148"/>
      <c r="AU46" s="382"/>
      <c r="AV46" s="382"/>
      <c r="AW46" s="382"/>
      <c r="AX46" s="468"/>
      <c r="AY46" s="468"/>
      <c r="AZ46" s="468"/>
      <c r="BA46" s="468"/>
      <c r="BB46" s="468"/>
      <c r="BC46" s="468"/>
      <c r="BD46" s="468"/>
      <c r="BE46" s="468"/>
      <c r="BF46" s="468"/>
      <c r="BG46" s="382"/>
      <c r="BH46" s="382"/>
      <c r="BI46" s="382"/>
      <c r="BJ46" s="148"/>
      <c r="BK46" s="148"/>
      <c r="BL46" s="148"/>
      <c r="BM46" s="148"/>
      <c r="BN46" s="148"/>
      <c r="BO46" s="148"/>
      <c r="BP46" s="148"/>
      <c r="BQ46" s="148"/>
      <c r="BR46" s="148"/>
      <c r="BS46" s="382"/>
      <c r="BT46" s="382"/>
      <c r="BU46" s="382"/>
    </row>
    <row r="47" spans="1:73" ht="13.5" customHeight="1" x14ac:dyDescent="0.2">
      <c r="A47" s="469" t="s">
        <v>23</v>
      </c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70"/>
      <c r="N47" s="471">
        <f>Z47+AL47</f>
        <v>57885</v>
      </c>
      <c r="O47" s="148"/>
      <c r="P47" s="148"/>
      <c r="Q47" s="148"/>
      <c r="R47" s="148"/>
      <c r="S47" s="148"/>
      <c r="T47" s="148"/>
      <c r="U47" s="148"/>
      <c r="V47" s="148"/>
      <c r="W47" s="382"/>
      <c r="X47" s="382"/>
      <c r="Y47" s="382"/>
      <c r="Z47" s="148">
        <v>29625</v>
      </c>
      <c r="AA47" s="148"/>
      <c r="AB47" s="148"/>
      <c r="AC47" s="148"/>
      <c r="AD47" s="148"/>
      <c r="AE47" s="148"/>
      <c r="AF47" s="148"/>
      <c r="AG47" s="148"/>
      <c r="AH47" s="148"/>
      <c r="AI47" s="382"/>
      <c r="AJ47" s="382"/>
      <c r="AK47" s="382"/>
      <c r="AL47" s="148">
        <v>28260</v>
      </c>
      <c r="AM47" s="148"/>
      <c r="AN47" s="148"/>
      <c r="AO47" s="148"/>
      <c r="AP47" s="148"/>
      <c r="AQ47" s="148"/>
      <c r="AR47" s="148"/>
      <c r="AS47" s="148"/>
      <c r="AT47" s="148"/>
      <c r="AU47" s="382"/>
      <c r="AV47" s="382"/>
      <c r="AW47" s="382"/>
      <c r="AX47" s="468">
        <v>-3.2</v>
      </c>
      <c r="AY47" s="468"/>
      <c r="AZ47" s="468"/>
      <c r="BA47" s="468"/>
      <c r="BB47" s="468"/>
      <c r="BC47" s="468"/>
      <c r="BD47" s="468"/>
      <c r="BE47" s="468"/>
      <c r="BF47" s="468"/>
      <c r="BG47" s="382"/>
      <c r="BH47" s="382"/>
      <c r="BI47" s="382"/>
      <c r="BJ47" s="148">
        <v>23005</v>
      </c>
      <c r="BK47" s="148"/>
      <c r="BL47" s="148"/>
      <c r="BM47" s="148"/>
      <c r="BN47" s="148"/>
      <c r="BO47" s="148"/>
      <c r="BP47" s="148"/>
      <c r="BQ47" s="148"/>
      <c r="BR47" s="148"/>
      <c r="BS47" s="382"/>
      <c r="BT47" s="382"/>
      <c r="BU47" s="382"/>
    </row>
    <row r="48" spans="1:73" ht="13.5" customHeight="1" x14ac:dyDescent="0.2">
      <c r="A48" s="469" t="s">
        <v>24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70"/>
      <c r="N48" s="471">
        <f t="shared" ref="N48:N52" si="6">Z48+AL48</f>
        <v>28190</v>
      </c>
      <c r="O48" s="148"/>
      <c r="P48" s="148"/>
      <c r="Q48" s="148"/>
      <c r="R48" s="148"/>
      <c r="S48" s="148"/>
      <c r="T48" s="148"/>
      <c r="U48" s="148"/>
      <c r="V48" s="148"/>
      <c r="W48" s="382"/>
      <c r="X48" s="382"/>
      <c r="Y48" s="382"/>
      <c r="Z48" s="148">
        <v>13342</v>
      </c>
      <c r="AA48" s="148"/>
      <c r="AB48" s="148"/>
      <c r="AC48" s="148"/>
      <c r="AD48" s="148"/>
      <c r="AE48" s="148"/>
      <c r="AF48" s="148"/>
      <c r="AG48" s="148"/>
      <c r="AH48" s="148"/>
      <c r="AI48" s="382"/>
      <c r="AJ48" s="382"/>
      <c r="AK48" s="382"/>
      <c r="AL48" s="148">
        <v>14848</v>
      </c>
      <c r="AM48" s="148"/>
      <c r="AN48" s="148"/>
      <c r="AO48" s="148"/>
      <c r="AP48" s="148"/>
      <c r="AQ48" s="148"/>
      <c r="AR48" s="148"/>
      <c r="AS48" s="148"/>
      <c r="AT48" s="148"/>
      <c r="AU48" s="382"/>
      <c r="AV48" s="382"/>
      <c r="AW48" s="382"/>
      <c r="AX48" s="468">
        <v>-10</v>
      </c>
      <c r="AY48" s="468"/>
      <c r="AZ48" s="468"/>
      <c r="BA48" s="468"/>
      <c r="BB48" s="468"/>
      <c r="BC48" s="468"/>
      <c r="BD48" s="468"/>
      <c r="BE48" s="468"/>
      <c r="BF48" s="468"/>
      <c r="BG48" s="382"/>
      <c r="BH48" s="382"/>
      <c r="BI48" s="382"/>
      <c r="BJ48" s="148">
        <v>11449</v>
      </c>
      <c r="BK48" s="148"/>
      <c r="BL48" s="148"/>
      <c r="BM48" s="148"/>
      <c r="BN48" s="148"/>
      <c r="BO48" s="148"/>
      <c r="BP48" s="148"/>
      <c r="BQ48" s="148"/>
      <c r="BR48" s="148"/>
      <c r="BS48" s="382"/>
      <c r="BT48" s="382"/>
      <c r="BU48" s="382"/>
    </row>
    <row r="49" spans="1:73" ht="13.5" customHeight="1" x14ac:dyDescent="0.2">
      <c r="A49" s="469" t="s">
        <v>25</v>
      </c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70"/>
      <c r="N49" s="471">
        <f t="shared" si="6"/>
        <v>31103</v>
      </c>
      <c r="O49" s="148"/>
      <c r="P49" s="148"/>
      <c r="Q49" s="148"/>
      <c r="R49" s="148"/>
      <c r="S49" s="148"/>
      <c r="T49" s="148"/>
      <c r="U49" s="148"/>
      <c r="V49" s="148"/>
      <c r="W49" s="382"/>
      <c r="X49" s="382"/>
      <c r="Y49" s="382"/>
      <c r="Z49" s="148">
        <v>15803</v>
      </c>
      <c r="AA49" s="148"/>
      <c r="AB49" s="148"/>
      <c r="AC49" s="148"/>
      <c r="AD49" s="148"/>
      <c r="AE49" s="148"/>
      <c r="AF49" s="148"/>
      <c r="AG49" s="148"/>
      <c r="AH49" s="148"/>
      <c r="AI49" s="382"/>
      <c r="AJ49" s="382"/>
      <c r="AK49" s="382"/>
      <c r="AL49" s="148">
        <v>15300</v>
      </c>
      <c r="AM49" s="148"/>
      <c r="AN49" s="148"/>
      <c r="AO49" s="148"/>
      <c r="AP49" s="148"/>
      <c r="AQ49" s="148"/>
      <c r="AR49" s="148"/>
      <c r="AS49" s="148"/>
      <c r="AT49" s="148"/>
      <c r="AU49" s="382"/>
      <c r="AV49" s="382"/>
      <c r="AW49" s="382"/>
      <c r="AX49" s="468">
        <v>-4.5</v>
      </c>
      <c r="AY49" s="468"/>
      <c r="AZ49" s="468"/>
      <c r="BA49" s="468"/>
      <c r="BB49" s="468"/>
      <c r="BC49" s="468"/>
      <c r="BD49" s="468"/>
      <c r="BE49" s="468"/>
      <c r="BF49" s="468"/>
      <c r="BG49" s="382"/>
      <c r="BH49" s="382"/>
      <c r="BI49" s="382"/>
      <c r="BJ49" s="148">
        <v>11500</v>
      </c>
      <c r="BK49" s="148"/>
      <c r="BL49" s="148"/>
      <c r="BM49" s="148"/>
      <c r="BN49" s="148"/>
      <c r="BO49" s="148"/>
      <c r="BP49" s="148"/>
      <c r="BQ49" s="148"/>
      <c r="BR49" s="148"/>
      <c r="BS49" s="382"/>
      <c r="BT49" s="382"/>
      <c r="BU49" s="382"/>
    </row>
    <row r="50" spans="1:73" ht="13.5" customHeight="1" x14ac:dyDescent="0.2">
      <c r="A50" s="469" t="s">
        <v>26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70"/>
      <c r="N50" s="471">
        <f t="shared" si="6"/>
        <v>47789</v>
      </c>
      <c r="O50" s="148"/>
      <c r="P50" s="148"/>
      <c r="Q50" s="148"/>
      <c r="R50" s="148"/>
      <c r="S50" s="148"/>
      <c r="T50" s="148"/>
      <c r="U50" s="148"/>
      <c r="V50" s="148"/>
      <c r="W50" s="382"/>
      <c r="X50" s="382"/>
      <c r="Y50" s="382"/>
      <c r="Z50" s="148">
        <v>24173</v>
      </c>
      <c r="AA50" s="148"/>
      <c r="AB50" s="148"/>
      <c r="AC50" s="148"/>
      <c r="AD50" s="148"/>
      <c r="AE50" s="148"/>
      <c r="AF50" s="148"/>
      <c r="AG50" s="148"/>
      <c r="AH50" s="148"/>
      <c r="AI50" s="382"/>
      <c r="AJ50" s="382"/>
      <c r="AK50" s="382"/>
      <c r="AL50" s="148">
        <v>23616</v>
      </c>
      <c r="AM50" s="148"/>
      <c r="AN50" s="148"/>
      <c r="AO50" s="148"/>
      <c r="AP50" s="148"/>
      <c r="AQ50" s="148"/>
      <c r="AR50" s="148"/>
      <c r="AS50" s="148"/>
      <c r="AT50" s="148"/>
      <c r="AU50" s="382"/>
      <c r="AV50" s="382"/>
      <c r="AW50" s="382"/>
      <c r="AX50" s="468">
        <v>2.2000000000000002</v>
      </c>
      <c r="AY50" s="468"/>
      <c r="AZ50" s="468"/>
      <c r="BA50" s="468"/>
      <c r="BB50" s="468"/>
      <c r="BC50" s="468"/>
      <c r="BD50" s="468"/>
      <c r="BE50" s="468"/>
      <c r="BF50" s="468"/>
      <c r="BG50" s="382"/>
      <c r="BH50" s="382"/>
      <c r="BI50" s="382"/>
      <c r="BJ50" s="148">
        <v>17759</v>
      </c>
      <c r="BK50" s="148"/>
      <c r="BL50" s="148"/>
      <c r="BM50" s="148"/>
      <c r="BN50" s="148"/>
      <c r="BO50" s="148"/>
      <c r="BP50" s="148"/>
      <c r="BQ50" s="148"/>
      <c r="BR50" s="148"/>
      <c r="BS50" s="382"/>
      <c r="BT50" s="382"/>
      <c r="BU50" s="382"/>
    </row>
    <row r="51" spans="1:73" ht="13.5" customHeight="1" x14ac:dyDescent="0.2">
      <c r="A51" s="469" t="s">
        <v>27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70"/>
      <c r="N51" s="471">
        <f t="shared" si="6"/>
        <v>46804</v>
      </c>
      <c r="O51" s="148"/>
      <c r="P51" s="148"/>
      <c r="Q51" s="148"/>
      <c r="R51" s="148"/>
      <c r="S51" s="148"/>
      <c r="T51" s="148"/>
      <c r="U51" s="148"/>
      <c r="V51" s="148"/>
      <c r="W51" s="382"/>
      <c r="X51" s="382"/>
      <c r="Y51" s="382"/>
      <c r="Z51" s="148">
        <v>22459</v>
      </c>
      <c r="AA51" s="148"/>
      <c r="AB51" s="148"/>
      <c r="AC51" s="148"/>
      <c r="AD51" s="148"/>
      <c r="AE51" s="148"/>
      <c r="AF51" s="148"/>
      <c r="AG51" s="148"/>
      <c r="AH51" s="148"/>
      <c r="AI51" s="382"/>
      <c r="AJ51" s="382"/>
      <c r="AK51" s="382"/>
      <c r="AL51" s="148">
        <v>24345</v>
      </c>
      <c r="AM51" s="148"/>
      <c r="AN51" s="148"/>
      <c r="AO51" s="148"/>
      <c r="AP51" s="148"/>
      <c r="AQ51" s="148"/>
      <c r="AR51" s="148"/>
      <c r="AS51" s="148"/>
      <c r="AT51" s="148"/>
      <c r="AU51" s="382"/>
      <c r="AV51" s="382"/>
      <c r="AW51" s="382"/>
      <c r="AX51" s="468">
        <v>-2.8</v>
      </c>
      <c r="AY51" s="468"/>
      <c r="AZ51" s="468"/>
      <c r="BA51" s="468"/>
      <c r="BB51" s="468"/>
      <c r="BC51" s="468"/>
      <c r="BD51" s="468"/>
      <c r="BE51" s="468"/>
      <c r="BF51" s="468"/>
      <c r="BG51" s="382"/>
      <c r="BH51" s="382"/>
      <c r="BI51" s="382"/>
      <c r="BJ51" s="148">
        <v>19085</v>
      </c>
      <c r="BK51" s="148"/>
      <c r="BL51" s="148"/>
      <c r="BM51" s="148"/>
      <c r="BN51" s="148"/>
      <c r="BO51" s="148"/>
      <c r="BP51" s="148"/>
      <c r="BQ51" s="148"/>
      <c r="BR51" s="148"/>
      <c r="BS51" s="382"/>
      <c r="BT51" s="382"/>
      <c r="BU51" s="382"/>
    </row>
    <row r="52" spans="1:73" ht="13.5" customHeight="1" x14ac:dyDescent="0.2">
      <c r="A52" s="474" t="s">
        <v>28</v>
      </c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5"/>
      <c r="N52" s="476">
        <f t="shared" si="6"/>
        <v>43502</v>
      </c>
      <c r="O52" s="151"/>
      <c r="P52" s="151"/>
      <c r="Q52" s="151"/>
      <c r="R52" s="151"/>
      <c r="S52" s="151"/>
      <c r="T52" s="151"/>
      <c r="U52" s="151"/>
      <c r="V52" s="151"/>
      <c r="W52" s="477"/>
      <c r="X52" s="477"/>
      <c r="Y52" s="477"/>
      <c r="Z52" s="151">
        <v>21414</v>
      </c>
      <c r="AA52" s="151"/>
      <c r="AB52" s="151"/>
      <c r="AC52" s="151"/>
      <c r="AD52" s="151"/>
      <c r="AE52" s="151"/>
      <c r="AF52" s="151"/>
      <c r="AG52" s="151"/>
      <c r="AH52" s="151"/>
      <c r="AI52" s="477"/>
      <c r="AJ52" s="477"/>
      <c r="AK52" s="477"/>
      <c r="AL52" s="151">
        <v>22088</v>
      </c>
      <c r="AM52" s="151"/>
      <c r="AN52" s="151"/>
      <c r="AO52" s="151"/>
      <c r="AP52" s="151"/>
      <c r="AQ52" s="151"/>
      <c r="AR52" s="151"/>
      <c r="AS52" s="151"/>
      <c r="AT52" s="151"/>
      <c r="AU52" s="477"/>
      <c r="AV52" s="477"/>
      <c r="AW52" s="477"/>
      <c r="AX52" s="478">
        <v>-4.5</v>
      </c>
      <c r="AY52" s="478"/>
      <c r="AZ52" s="478"/>
      <c r="BA52" s="478"/>
      <c r="BB52" s="478"/>
      <c r="BC52" s="478"/>
      <c r="BD52" s="478"/>
      <c r="BE52" s="478"/>
      <c r="BF52" s="478"/>
      <c r="BG52" s="477"/>
      <c r="BH52" s="477"/>
      <c r="BI52" s="477"/>
      <c r="BJ52" s="151">
        <v>15904</v>
      </c>
      <c r="BK52" s="151"/>
      <c r="BL52" s="151"/>
      <c r="BM52" s="151"/>
      <c r="BN52" s="151"/>
      <c r="BO52" s="151"/>
      <c r="BP52" s="151"/>
      <c r="BQ52" s="151"/>
      <c r="BR52" s="151"/>
      <c r="BS52" s="477"/>
      <c r="BT52" s="477"/>
      <c r="BU52" s="477"/>
    </row>
    <row r="53" spans="1:73" x14ac:dyDescent="0.2">
      <c r="A53" s="112"/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2"/>
      <c r="AJ53" s="382"/>
      <c r="AK53" s="382"/>
      <c r="AL53" s="382"/>
      <c r="AM53" s="382"/>
      <c r="AN53" s="382"/>
      <c r="AO53" s="382"/>
      <c r="AP53" s="382"/>
      <c r="AQ53" s="382"/>
      <c r="AR53" s="382"/>
      <c r="AS53" s="382"/>
      <c r="AT53" s="382"/>
      <c r="AU53" s="382"/>
      <c r="AV53" s="382"/>
      <c r="AW53" s="382"/>
      <c r="AX53" s="382"/>
      <c r="AY53" s="382"/>
      <c r="AZ53" s="382"/>
      <c r="BA53" s="382"/>
      <c r="BB53" s="382"/>
      <c r="BC53" s="382"/>
      <c r="BD53" s="382"/>
      <c r="BE53" s="382"/>
      <c r="BF53" s="382"/>
      <c r="BG53" s="382"/>
      <c r="BH53" s="382"/>
      <c r="BI53" s="38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4" t="s">
        <v>29</v>
      </c>
    </row>
    <row r="54" spans="1:73" x14ac:dyDescent="0.2">
      <c r="A54" s="382"/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2"/>
      <c r="AC54" s="382"/>
      <c r="AD54" s="382"/>
      <c r="AE54" s="382"/>
      <c r="AF54" s="382"/>
      <c r="AG54" s="382"/>
      <c r="AH54" s="382"/>
      <c r="AI54" s="382"/>
      <c r="AJ54" s="382"/>
      <c r="AK54" s="382"/>
      <c r="AL54" s="382"/>
      <c r="AM54" s="382"/>
      <c r="AN54" s="382"/>
      <c r="AO54" s="382"/>
      <c r="AP54" s="382"/>
      <c r="AQ54" s="382"/>
      <c r="AR54" s="382"/>
      <c r="AS54" s="382"/>
      <c r="AT54" s="382"/>
      <c r="AU54" s="382"/>
      <c r="AV54" s="382"/>
      <c r="AW54" s="382"/>
      <c r="AX54" s="382"/>
      <c r="AY54" s="382"/>
      <c r="AZ54" s="382"/>
      <c r="BA54" s="382"/>
      <c r="BB54" s="382"/>
      <c r="BC54" s="382"/>
      <c r="BD54" s="382"/>
      <c r="BE54" s="382"/>
      <c r="BF54" s="382"/>
      <c r="BG54" s="382"/>
      <c r="BH54" s="382"/>
      <c r="BI54" s="382"/>
      <c r="BJ54" s="382"/>
      <c r="BK54" s="382"/>
      <c r="BL54" s="382"/>
      <c r="BM54" s="382"/>
      <c r="BN54" s="382"/>
      <c r="BO54" s="382"/>
      <c r="BP54" s="382"/>
      <c r="BQ54" s="382"/>
      <c r="BR54" s="382"/>
      <c r="BS54" s="382"/>
      <c r="BT54" s="382"/>
      <c r="BU54" s="382"/>
    </row>
    <row r="55" spans="1:73" x14ac:dyDescent="0.2">
      <c r="A55" s="382"/>
      <c r="B55" s="382"/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2"/>
      <c r="AJ55" s="382"/>
      <c r="AK55" s="382"/>
      <c r="AL55" s="382"/>
      <c r="AM55" s="382"/>
      <c r="AN55" s="382"/>
      <c r="AO55" s="382"/>
      <c r="AP55" s="382"/>
      <c r="AQ55" s="382"/>
      <c r="AR55" s="382"/>
      <c r="AS55" s="382"/>
      <c r="AT55" s="382"/>
      <c r="AU55" s="382"/>
      <c r="AV55" s="382"/>
      <c r="AW55" s="382"/>
      <c r="AX55" s="382"/>
      <c r="AY55" s="382"/>
      <c r="AZ55" s="382"/>
      <c r="BA55" s="382"/>
      <c r="BB55" s="382"/>
      <c r="BC55" s="382"/>
      <c r="BD55" s="382"/>
      <c r="BE55" s="382"/>
      <c r="BF55" s="382"/>
      <c r="BG55" s="382"/>
      <c r="BH55" s="382"/>
      <c r="BI55" s="382"/>
      <c r="BJ55" s="382"/>
      <c r="BK55" s="382"/>
      <c r="BL55" s="382"/>
      <c r="BM55" s="382"/>
      <c r="BN55" s="382"/>
      <c r="BO55" s="382"/>
      <c r="BP55" s="382"/>
      <c r="BQ55" s="382"/>
      <c r="BR55" s="382"/>
      <c r="BS55" s="382"/>
      <c r="BT55" s="382"/>
      <c r="BU55" s="382"/>
    </row>
    <row r="56" spans="1:73" x14ac:dyDescent="0.2">
      <c r="A56" s="382"/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2"/>
      <c r="AJ56" s="382"/>
      <c r="AK56" s="382"/>
      <c r="AL56" s="382"/>
      <c r="AM56" s="382"/>
      <c r="AN56" s="382"/>
      <c r="AO56" s="382"/>
      <c r="AP56" s="382"/>
      <c r="AQ56" s="382"/>
      <c r="AR56" s="382"/>
      <c r="AS56" s="382"/>
      <c r="AT56" s="382"/>
      <c r="AU56" s="382"/>
      <c r="AV56" s="382"/>
      <c r="AW56" s="382"/>
      <c r="AX56" s="382"/>
      <c r="AY56" s="382"/>
      <c r="AZ56" s="382"/>
      <c r="BA56" s="382"/>
      <c r="BB56" s="382"/>
      <c r="BC56" s="382"/>
      <c r="BD56" s="382"/>
      <c r="BE56" s="382"/>
      <c r="BF56" s="382"/>
      <c r="BG56" s="382"/>
      <c r="BH56" s="382"/>
      <c r="BI56" s="382"/>
      <c r="BJ56" s="382"/>
      <c r="BK56" s="382"/>
      <c r="BL56" s="382"/>
      <c r="BM56" s="382"/>
      <c r="BN56" s="382"/>
      <c r="BO56" s="382"/>
      <c r="BP56" s="382"/>
      <c r="BQ56" s="382"/>
      <c r="BR56" s="382"/>
      <c r="BS56" s="382"/>
      <c r="BT56" s="382"/>
      <c r="BU56" s="382"/>
    </row>
    <row r="57" spans="1:73" x14ac:dyDescent="0.2">
      <c r="A57" s="382"/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82"/>
      <c r="AH57" s="382"/>
      <c r="AI57" s="382"/>
      <c r="AJ57" s="382"/>
      <c r="AK57" s="382"/>
      <c r="AL57" s="382"/>
      <c r="AM57" s="382"/>
      <c r="AN57" s="382"/>
      <c r="AO57" s="382"/>
      <c r="AP57" s="382"/>
      <c r="AQ57" s="382"/>
      <c r="AR57" s="382"/>
      <c r="AS57" s="382"/>
      <c r="AT57" s="382"/>
      <c r="AU57" s="382"/>
      <c r="AV57" s="382"/>
      <c r="AW57" s="382"/>
      <c r="AX57" s="382"/>
      <c r="AY57" s="382"/>
      <c r="AZ57" s="382"/>
      <c r="BA57" s="382"/>
      <c r="BB57" s="382"/>
      <c r="BC57" s="382"/>
      <c r="BD57" s="382"/>
      <c r="BE57" s="382"/>
      <c r="BF57" s="382"/>
      <c r="BG57" s="382"/>
      <c r="BH57" s="382"/>
      <c r="BI57" s="382"/>
      <c r="BJ57" s="382"/>
      <c r="BK57" s="382"/>
      <c r="BL57" s="382"/>
      <c r="BM57" s="382"/>
      <c r="BN57" s="382"/>
      <c r="BO57" s="382"/>
      <c r="BP57" s="382"/>
      <c r="BQ57" s="382"/>
      <c r="BR57" s="382"/>
      <c r="BS57" s="382"/>
      <c r="BT57" s="382"/>
      <c r="BU57" s="382"/>
    </row>
    <row r="58" spans="1:73" x14ac:dyDescent="0.2">
      <c r="A58" s="382"/>
      <c r="B58" s="382"/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  <c r="AD58" s="382"/>
      <c r="AE58" s="382"/>
      <c r="AF58" s="382"/>
      <c r="AG58" s="382"/>
      <c r="AH58" s="382"/>
      <c r="AI58" s="382"/>
      <c r="AJ58" s="382"/>
      <c r="AK58" s="382"/>
      <c r="AL58" s="382"/>
      <c r="AM58" s="382"/>
      <c r="AN58" s="382"/>
      <c r="AO58" s="382"/>
      <c r="AP58" s="382"/>
      <c r="AQ58" s="382"/>
      <c r="AR58" s="382"/>
      <c r="AS58" s="382"/>
      <c r="AT58" s="382"/>
      <c r="AU58" s="382"/>
      <c r="AV58" s="382"/>
      <c r="AW58" s="382"/>
      <c r="AX58" s="382"/>
      <c r="AY58" s="382"/>
      <c r="AZ58" s="382"/>
      <c r="BA58" s="382"/>
      <c r="BB58" s="382"/>
      <c r="BC58" s="382"/>
      <c r="BD58" s="382"/>
      <c r="BE58" s="382"/>
      <c r="BF58" s="382"/>
      <c r="BG58" s="382"/>
      <c r="BH58" s="382"/>
      <c r="BI58" s="382"/>
      <c r="BJ58" s="382"/>
      <c r="BK58" s="382"/>
      <c r="BL58" s="382"/>
      <c r="BM58" s="382"/>
      <c r="BN58" s="382"/>
      <c r="BO58" s="382"/>
      <c r="BP58" s="382"/>
      <c r="BQ58" s="382"/>
      <c r="BR58" s="382"/>
      <c r="BS58" s="382"/>
      <c r="BT58" s="382"/>
      <c r="BU58" s="382"/>
    </row>
    <row r="59" spans="1:73" x14ac:dyDescent="0.2">
      <c r="A59" s="382"/>
      <c r="B59" s="382"/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382"/>
      <c r="AH59" s="382"/>
      <c r="AI59" s="382"/>
      <c r="AJ59" s="382"/>
      <c r="AK59" s="382"/>
      <c r="AL59" s="382"/>
      <c r="AM59" s="382"/>
      <c r="AN59" s="382"/>
      <c r="AO59" s="382"/>
      <c r="AP59" s="382"/>
      <c r="AQ59" s="382"/>
      <c r="AR59" s="382"/>
      <c r="AS59" s="382"/>
      <c r="AT59" s="382"/>
      <c r="AU59" s="382"/>
      <c r="AV59" s="382"/>
      <c r="AW59" s="382"/>
      <c r="AX59" s="382"/>
      <c r="AY59" s="382"/>
      <c r="AZ59" s="382"/>
      <c r="BA59" s="382"/>
      <c r="BB59" s="382"/>
      <c r="BC59" s="382"/>
      <c r="BD59" s="382"/>
      <c r="BE59" s="382"/>
      <c r="BF59" s="382"/>
      <c r="BG59" s="382"/>
      <c r="BH59" s="382"/>
      <c r="BI59" s="382"/>
      <c r="BJ59" s="382"/>
      <c r="BK59" s="382"/>
      <c r="BL59" s="382"/>
      <c r="BM59" s="382"/>
      <c r="BN59" s="382"/>
      <c r="BO59" s="382"/>
      <c r="BP59" s="382"/>
      <c r="BQ59" s="382"/>
      <c r="BR59" s="382"/>
      <c r="BS59" s="382"/>
      <c r="BT59" s="382"/>
      <c r="BU59" s="382"/>
    </row>
    <row r="60" spans="1:73" x14ac:dyDescent="0.2">
      <c r="A60" s="382"/>
      <c r="B60" s="382"/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2"/>
      <c r="AJ60" s="382"/>
      <c r="AK60" s="382"/>
      <c r="AL60" s="382"/>
      <c r="AM60" s="382"/>
      <c r="AN60" s="382"/>
      <c r="AO60" s="382"/>
      <c r="AP60" s="382"/>
      <c r="AQ60" s="382"/>
      <c r="AR60" s="382"/>
      <c r="AS60" s="382"/>
      <c r="AT60" s="382"/>
      <c r="AU60" s="382"/>
      <c r="AV60" s="382"/>
      <c r="AW60" s="382"/>
      <c r="AX60" s="382"/>
      <c r="AY60" s="382"/>
      <c r="AZ60" s="382"/>
      <c r="BA60" s="382"/>
      <c r="BB60" s="382"/>
      <c r="BC60" s="382"/>
      <c r="BD60" s="382"/>
      <c r="BE60" s="382"/>
      <c r="BF60" s="382"/>
      <c r="BG60" s="382"/>
      <c r="BH60" s="382"/>
      <c r="BI60" s="382"/>
      <c r="BJ60" s="382"/>
      <c r="BK60" s="382"/>
      <c r="BL60" s="382"/>
      <c r="BM60" s="382"/>
      <c r="BN60" s="382"/>
      <c r="BO60" s="382"/>
      <c r="BP60" s="382"/>
      <c r="BQ60" s="382"/>
      <c r="BR60" s="382"/>
      <c r="BS60" s="382"/>
      <c r="BT60" s="382"/>
      <c r="BU60" s="382"/>
    </row>
    <row r="61" spans="1:73" x14ac:dyDescent="0.2">
      <c r="A61" s="382"/>
      <c r="B61" s="382"/>
      <c r="C61" s="382"/>
      <c r="D61" s="382"/>
      <c r="E61" s="382"/>
      <c r="F61" s="382"/>
      <c r="G61" s="382"/>
      <c r="H61" s="382"/>
      <c r="I61" s="382"/>
      <c r="J61" s="382"/>
      <c r="K61" s="382"/>
      <c r="L61" s="382"/>
      <c r="M61" s="382"/>
      <c r="N61" s="382"/>
      <c r="O61" s="382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2"/>
      <c r="AC61" s="382"/>
      <c r="AD61" s="382"/>
      <c r="AE61" s="382"/>
      <c r="AF61" s="382"/>
      <c r="AG61" s="382"/>
      <c r="AH61" s="382"/>
      <c r="AI61" s="382"/>
      <c r="AJ61" s="382"/>
      <c r="AK61" s="382"/>
      <c r="AL61" s="382"/>
      <c r="AM61" s="382"/>
      <c r="AN61" s="382"/>
      <c r="AO61" s="382"/>
      <c r="AP61" s="382"/>
      <c r="AQ61" s="382"/>
      <c r="AR61" s="382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2"/>
      <c r="BE61" s="382"/>
      <c r="BF61" s="382"/>
      <c r="BG61" s="382"/>
      <c r="BH61" s="382"/>
      <c r="BI61" s="382"/>
      <c r="BJ61" s="382"/>
      <c r="BK61" s="382"/>
      <c r="BL61" s="382"/>
      <c r="BM61" s="382"/>
      <c r="BN61" s="382"/>
      <c r="BO61" s="382"/>
      <c r="BP61" s="382"/>
      <c r="BQ61" s="382"/>
      <c r="BR61" s="382"/>
      <c r="BS61" s="382"/>
      <c r="BT61" s="382"/>
      <c r="BU61" s="382"/>
    </row>
    <row r="62" spans="1:73" x14ac:dyDescent="0.2">
      <c r="A62" s="382"/>
      <c r="B62" s="382"/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82"/>
      <c r="AH62" s="382"/>
      <c r="AI62" s="382"/>
      <c r="AJ62" s="382"/>
      <c r="AK62" s="382"/>
      <c r="AL62" s="382"/>
      <c r="AM62" s="382"/>
      <c r="AN62" s="382"/>
      <c r="AO62" s="382"/>
      <c r="AP62" s="382"/>
      <c r="AQ62" s="382"/>
      <c r="AR62" s="382"/>
      <c r="AS62" s="382"/>
      <c r="AT62" s="382"/>
      <c r="AU62" s="382"/>
      <c r="AV62" s="382"/>
      <c r="AW62" s="382"/>
      <c r="AX62" s="382"/>
      <c r="AY62" s="382"/>
      <c r="AZ62" s="382"/>
      <c r="BA62" s="382"/>
      <c r="BB62" s="382"/>
      <c r="BC62" s="382"/>
      <c r="BD62" s="382"/>
      <c r="BE62" s="382"/>
      <c r="BF62" s="382"/>
      <c r="BG62" s="382"/>
      <c r="BH62" s="382"/>
      <c r="BI62" s="382"/>
      <c r="BJ62" s="382"/>
      <c r="BK62" s="382"/>
      <c r="BL62" s="382"/>
      <c r="BM62" s="382"/>
      <c r="BN62" s="382"/>
      <c r="BO62" s="382"/>
      <c r="BP62" s="382"/>
      <c r="BQ62" s="382"/>
      <c r="BR62" s="382"/>
      <c r="BS62" s="382"/>
      <c r="BT62" s="382"/>
      <c r="BU62" s="382"/>
    </row>
    <row r="63" spans="1:73" x14ac:dyDescent="0.2">
      <c r="A63" s="382"/>
      <c r="B63" s="382"/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382"/>
      <c r="AH63" s="382"/>
      <c r="AI63" s="382"/>
      <c r="AJ63" s="382"/>
      <c r="AK63" s="382"/>
      <c r="AL63" s="382"/>
      <c r="AM63" s="382"/>
      <c r="AN63" s="382"/>
      <c r="AO63" s="382"/>
      <c r="AP63" s="382"/>
      <c r="AQ63" s="382"/>
      <c r="AR63" s="382"/>
      <c r="AS63" s="382"/>
      <c r="AT63" s="382"/>
      <c r="AU63" s="382"/>
      <c r="AV63" s="382"/>
      <c r="AW63" s="382"/>
      <c r="AX63" s="382"/>
      <c r="AY63" s="382"/>
      <c r="AZ63" s="382"/>
      <c r="BA63" s="382"/>
      <c r="BB63" s="382"/>
      <c r="BC63" s="382"/>
      <c r="BD63" s="382"/>
      <c r="BE63" s="382"/>
      <c r="BF63" s="382"/>
      <c r="BG63" s="382"/>
      <c r="BH63" s="382"/>
      <c r="BI63" s="382"/>
      <c r="BJ63" s="382"/>
      <c r="BK63" s="382"/>
      <c r="BL63" s="382"/>
      <c r="BM63" s="382"/>
      <c r="BN63" s="382"/>
      <c r="BO63" s="382"/>
      <c r="BP63" s="382"/>
      <c r="BQ63" s="382"/>
      <c r="BR63" s="382"/>
      <c r="BS63" s="382"/>
      <c r="BT63" s="382"/>
      <c r="BU63" s="382"/>
    </row>
    <row r="64" spans="1:73" x14ac:dyDescent="0.2">
      <c r="A64" s="382"/>
      <c r="B64" s="382"/>
      <c r="C64" s="382"/>
      <c r="D64" s="382"/>
      <c r="E64" s="382"/>
      <c r="F64" s="382"/>
      <c r="G64" s="382"/>
      <c r="H64" s="382"/>
      <c r="I64" s="382"/>
      <c r="J64" s="382"/>
      <c r="K64" s="382"/>
      <c r="L64" s="382"/>
      <c r="M64" s="382"/>
      <c r="N64" s="382"/>
      <c r="O64" s="382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2"/>
      <c r="AJ64" s="382"/>
      <c r="AK64" s="382"/>
      <c r="AL64" s="382"/>
      <c r="AM64" s="382"/>
      <c r="AN64" s="382"/>
      <c r="AO64" s="382"/>
      <c r="AP64" s="382"/>
      <c r="AQ64" s="382"/>
      <c r="AR64" s="382"/>
      <c r="AS64" s="382"/>
      <c r="AT64" s="382"/>
      <c r="AU64" s="382"/>
      <c r="AV64" s="382"/>
      <c r="AW64" s="382"/>
      <c r="AX64" s="382"/>
      <c r="AY64" s="382"/>
      <c r="AZ64" s="382"/>
      <c r="BA64" s="382"/>
      <c r="BB64" s="382"/>
      <c r="BC64" s="382"/>
      <c r="BD64" s="382"/>
      <c r="BE64" s="382"/>
      <c r="BF64" s="382"/>
      <c r="BG64" s="382"/>
      <c r="BH64" s="382"/>
      <c r="BI64" s="382"/>
      <c r="BJ64" s="382"/>
      <c r="BK64" s="382"/>
      <c r="BL64" s="382"/>
      <c r="BM64" s="382"/>
      <c r="BN64" s="382"/>
      <c r="BO64" s="382"/>
      <c r="BP64" s="382"/>
      <c r="BQ64" s="382"/>
      <c r="BR64" s="382"/>
      <c r="BS64" s="382"/>
      <c r="BT64" s="382"/>
      <c r="BU64" s="382"/>
    </row>
    <row r="65" spans="1:73" x14ac:dyDescent="0.2">
      <c r="A65" s="382"/>
      <c r="B65" s="382"/>
      <c r="C65" s="382"/>
      <c r="D65" s="382"/>
      <c r="E65" s="382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2"/>
      <c r="AJ65" s="382"/>
      <c r="AK65" s="382"/>
      <c r="AL65" s="382"/>
      <c r="AM65" s="382"/>
      <c r="AN65" s="382"/>
      <c r="AO65" s="382"/>
      <c r="AP65" s="382"/>
      <c r="AQ65" s="382"/>
      <c r="AR65" s="382"/>
      <c r="AS65" s="382"/>
      <c r="AT65" s="382"/>
      <c r="AU65" s="382"/>
      <c r="AV65" s="382"/>
      <c r="AW65" s="382"/>
      <c r="AX65" s="382"/>
      <c r="AY65" s="382"/>
      <c r="AZ65" s="382"/>
      <c r="BA65" s="382"/>
      <c r="BB65" s="382"/>
      <c r="BC65" s="382"/>
      <c r="BD65" s="382"/>
      <c r="BE65" s="382"/>
      <c r="BF65" s="382"/>
      <c r="BG65" s="382"/>
      <c r="BH65" s="382"/>
      <c r="BI65" s="382"/>
      <c r="BJ65" s="382"/>
      <c r="BK65" s="382"/>
      <c r="BL65" s="382"/>
      <c r="BM65" s="382"/>
      <c r="BN65" s="382"/>
      <c r="BO65" s="382"/>
      <c r="BP65" s="382"/>
      <c r="BQ65" s="382"/>
      <c r="BR65" s="382"/>
      <c r="BS65" s="382"/>
      <c r="BT65" s="382"/>
      <c r="BU65" s="382"/>
    </row>
  </sheetData>
  <mergeCells count="254">
    <mergeCell ref="AX12:BF12"/>
    <mergeCell ref="AX13:BF13"/>
    <mergeCell ref="Z11:AH11"/>
    <mergeCell ref="A3:BU3"/>
    <mergeCell ref="A6:BU6"/>
    <mergeCell ref="A9:M10"/>
    <mergeCell ref="N10:Y10"/>
    <mergeCell ref="Z10:AK10"/>
    <mergeCell ref="AL10:AW10"/>
    <mergeCell ref="N9:AW9"/>
    <mergeCell ref="AX9:BI10"/>
    <mergeCell ref="BJ9:BU10"/>
    <mergeCell ref="AX11:BF11"/>
    <mergeCell ref="BJ11:BR11"/>
    <mergeCell ref="BJ12:BR12"/>
    <mergeCell ref="A11:M11"/>
    <mergeCell ref="A12:M12"/>
    <mergeCell ref="Z12:AH12"/>
    <mergeCell ref="N11:V11"/>
    <mergeCell ref="N12:V12"/>
    <mergeCell ref="A33:M33"/>
    <mergeCell ref="A14:M14"/>
    <mergeCell ref="Z14:AH14"/>
    <mergeCell ref="A13:M13"/>
    <mergeCell ref="A29:M29"/>
    <mergeCell ref="A30:M30"/>
    <mergeCell ref="AX30:BF30"/>
    <mergeCell ref="BJ16:BR16"/>
    <mergeCell ref="A15:M15"/>
    <mergeCell ref="A16:M16"/>
    <mergeCell ref="A17:M17"/>
    <mergeCell ref="A18:M18"/>
    <mergeCell ref="A19:M19"/>
    <mergeCell ref="Z15:AH15"/>
    <mergeCell ref="Z16:AH16"/>
    <mergeCell ref="Z17:AH17"/>
    <mergeCell ref="N15:V15"/>
    <mergeCell ref="N16:V16"/>
    <mergeCell ref="Z13:AH13"/>
    <mergeCell ref="A28:M28"/>
    <mergeCell ref="N29:V29"/>
    <mergeCell ref="N30:V30"/>
    <mergeCell ref="N13:V13"/>
    <mergeCell ref="Z19:AH19"/>
    <mergeCell ref="Z49:AH49"/>
    <mergeCell ref="AX37:BF37"/>
    <mergeCell ref="Z50:AH50"/>
    <mergeCell ref="A34:M34"/>
    <mergeCell ref="A35:M35"/>
    <mergeCell ref="A36:M36"/>
    <mergeCell ref="A41:M41"/>
    <mergeCell ref="A31:M31"/>
    <mergeCell ref="A32:M32"/>
    <mergeCell ref="Z33:AH33"/>
    <mergeCell ref="Z34:AH34"/>
    <mergeCell ref="Z35:AH35"/>
    <mergeCell ref="Z36:AH36"/>
    <mergeCell ref="N31:V31"/>
    <mergeCell ref="N32:V32"/>
    <mergeCell ref="N33:V33"/>
    <mergeCell ref="A49:M49"/>
    <mergeCell ref="A50:M50"/>
    <mergeCell ref="A37:M37"/>
    <mergeCell ref="A38:M38"/>
    <mergeCell ref="A39:M39"/>
    <mergeCell ref="A40:M40"/>
    <mergeCell ref="A47:M47"/>
    <mergeCell ref="A42:M42"/>
    <mergeCell ref="AX52:BF52"/>
    <mergeCell ref="AX39:BF39"/>
    <mergeCell ref="AX40:BF40"/>
    <mergeCell ref="AX41:BF41"/>
    <mergeCell ref="AX42:BF42"/>
    <mergeCell ref="AX50:BF50"/>
    <mergeCell ref="AX51:BF51"/>
    <mergeCell ref="AX47:BF47"/>
    <mergeCell ref="AX48:BF48"/>
    <mergeCell ref="AX49:BF49"/>
    <mergeCell ref="AX44:BF44"/>
    <mergeCell ref="AX45:BF45"/>
    <mergeCell ref="AL46:AT46"/>
    <mergeCell ref="AL47:AT47"/>
    <mergeCell ref="AL45:AT45"/>
    <mergeCell ref="N47:V47"/>
    <mergeCell ref="AL48:AT48"/>
    <mergeCell ref="Z37:AH37"/>
    <mergeCell ref="N46:V46"/>
    <mergeCell ref="A51:M51"/>
    <mergeCell ref="A48:M48"/>
    <mergeCell ref="N42:V42"/>
    <mergeCell ref="N43:V43"/>
    <mergeCell ref="Z51:AH51"/>
    <mergeCell ref="AL44:AT44"/>
    <mergeCell ref="AL38:AT38"/>
    <mergeCell ref="AL39:AT39"/>
    <mergeCell ref="AL51:AT51"/>
    <mergeCell ref="N44:V44"/>
    <mergeCell ref="N45:V45"/>
    <mergeCell ref="AL50:AT50"/>
    <mergeCell ref="Z39:AH39"/>
    <mergeCell ref="Z40:AH40"/>
    <mergeCell ref="Z41:AH41"/>
    <mergeCell ref="AL49:AT49"/>
    <mergeCell ref="Z48:AH48"/>
    <mergeCell ref="A52:M52"/>
    <mergeCell ref="N36:V36"/>
    <mergeCell ref="N37:V37"/>
    <mergeCell ref="A46:M46"/>
    <mergeCell ref="A44:M44"/>
    <mergeCell ref="N17:V17"/>
    <mergeCell ref="N18:V18"/>
    <mergeCell ref="N19:V19"/>
    <mergeCell ref="N50:V50"/>
    <mergeCell ref="N51:V51"/>
    <mergeCell ref="N52:V52"/>
    <mergeCell ref="N40:V40"/>
    <mergeCell ref="N41:V41"/>
    <mergeCell ref="N38:V38"/>
    <mergeCell ref="N39:V39"/>
    <mergeCell ref="N48:V48"/>
    <mergeCell ref="N49:V49"/>
    <mergeCell ref="N28:V28"/>
    <mergeCell ref="A27:M27"/>
    <mergeCell ref="N27:V27"/>
    <mergeCell ref="N34:V34"/>
    <mergeCell ref="N35:V35"/>
    <mergeCell ref="A43:M43"/>
    <mergeCell ref="A45:M45"/>
    <mergeCell ref="Z28:AH28"/>
    <mergeCell ref="Z38:AH38"/>
    <mergeCell ref="Z46:AH46"/>
    <mergeCell ref="Z47:AH47"/>
    <mergeCell ref="Z29:AH29"/>
    <mergeCell ref="Z30:AH30"/>
    <mergeCell ref="Z31:AH31"/>
    <mergeCell ref="Z32:AH32"/>
    <mergeCell ref="Z42:AH42"/>
    <mergeCell ref="Z43:AH43"/>
    <mergeCell ref="Z44:AH44"/>
    <mergeCell ref="Z45:AH45"/>
    <mergeCell ref="Z52:AH52"/>
    <mergeCell ref="AL11:AT11"/>
    <mergeCell ref="AL12:AT12"/>
    <mergeCell ref="AL13:AT13"/>
    <mergeCell ref="AL14:AT14"/>
    <mergeCell ref="AL15:AT15"/>
    <mergeCell ref="AL16:AT16"/>
    <mergeCell ref="AL17:AT17"/>
    <mergeCell ref="AL18:AT18"/>
    <mergeCell ref="AL19:AT19"/>
    <mergeCell ref="AL32:AT32"/>
    <mergeCell ref="AL33:AT33"/>
    <mergeCell ref="AL34:AT34"/>
    <mergeCell ref="AL35:AT35"/>
    <mergeCell ref="AL36:AT36"/>
    <mergeCell ref="AL28:AT28"/>
    <mergeCell ref="AL29:AT29"/>
    <mergeCell ref="AL30:AT30"/>
    <mergeCell ref="AL31:AT31"/>
    <mergeCell ref="AL37:AT37"/>
    <mergeCell ref="AL40:AT40"/>
    <mergeCell ref="AL41:AT41"/>
    <mergeCell ref="AL42:AT42"/>
    <mergeCell ref="AL43:AT43"/>
    <mergeCell ref="AL52:AT52"/>
    <mergeCell ref="BJ13:BR13"/>
    <mergeCell ref="BJ14:BR14"/>
    <mergeCell ref="BJ15:BR15"/>
    <mergeCell ref="BJ28:BR28"/>
    <mergeCell ref="BJ29:BR29"/>
    <mergeCell ref="BJ30:BR30"/>
    <mergeCell ref="BJ17:BR17"/>
    <mergeCell ref="BJ18:BR18"/>
    <mergeCell ref="BJ52:BR52"/>
    <mergeCell ref="BJ19:BR19"/>
    <mergeCell ref="BJ31:BR31"/>
    <mergeCell ref="BJ32:BR32"/>
    <mergeCell ref="BJ33:BR33"/>
    <mergeCell ref="BJ41:BR41"/>
    <mergeCell ref="BJ42:BR42"/>
    <mergeCell ref="BJ49:BR49"/>
    <mergeCell ref="BJ50:BR50"/>
    <mergeCell ref="BJ34:BR34"/>
    <mergeCell ref="BJ43:BR43"/>
    <mergeCell ref="BJ44:BR44"/>
    <mergeCell ref="BJ45:BR45"/>
    <mergeCell ref="BJ46:BR46"/>
    <mergeCell ref="BJ51:BR51"/>
    <mergeCell ref="BJ35:BR35"/>
    <mergeCell ref="AX19:BF19"/>
    <mergeCell ref="AX28:BF28"/>
    <mergeCell ref="AX29:BF29"/>
    <mergeCell ref="AX31:BF31"/>
    <mergeCell ref="AX32:BF32"/>
    <mergeCell ref="AX33:BF33"/>
    <mergeCell ref="BJ47:BR47"/>
    <mergeCell ref="BJ48:BR48"/>
    <mergeCell ref="AX46:BF46"/>
    <mergeCell ref="AX36:BF36"/>
    <mergeCell ref="AX43:BF43"/>
    <mergeCell ref="AX34:BF34"/>
    <mergeCell ref="AX35:BF35"/>
    <mergeCell ref="BJ37:BR37"/>
    <mergeCell ref="BJ38:BR38"/>
    <mergeCell ref="BJ39:BR39"/>
    <mergeCell ref="BJ40:BR40"/>
    <mergeCell ref="BJ36:BR36"/>
    <mergeCell ref="AX38:BF38"/>
    <mergeCell ref="AX14:BF14"/>
    <mergeCell ref="AX15:BF15"/>
    <mergeCell ref="A25:M25"/>
    <mergeCell ref="N25:V25"/>
    <mergeCell ref="Z25:AH25"/>
    <mergeCell ref="AL25:AT25"/>
    <mergeCell ref="AX25:BF25"/>
    <mergeCell ref="BJ25:BR25"/>
    <mergeCell ref="A26:M26"/>
    <mergeCell ref="N26:V26"/>
    <mergeCell ref="Z26:AH26"/>
    <mergeCell ref="AL26:AT26"/>
    <mergeCell ref="AX26:BF26"/>
    <mergeCell ref="BJ26:BR26"/>
    <mergeCell ref="A20:M20"/>
    <mergeCell ref="N20:V20"/>
    <mergeCell ref="Z20:AH20"/>
    <mergeCell ref="AL20:AT20"/>
    <mergeCell ref="AX20:BF20"/>
    <mergeCell ref="BJ20:BR20"/>
    <mergeCell ref="AX16:BF16"/>
    <mergeCell ref="AX17:BF17"/>
    <mergeCell ref="AX18:BF18"/>
    <mergeCell ref="Z18:AH18"/>
    <mergeCell ref="Z27:AH27"/>
    <mergeCell ref="AL27:AT27"/>
    <mergeCell ref="AX27:BF27"/>
    <mergeCell ref="BJ27:BR27"/>
    <mergeCell ref="A22:M22"/>
    <mergeCell ref="N22:V22"/>
    <mergeCell ref="Z22:AH22"/>
    <mergeCell ref="AL22:AT22"/>
    <mergeCell ref="AX22:BF22"/>
    <mergeCell ref="BJ22:BR22"/>
    <mergeCell ref="A23:M23"/>
    <mergeCell ref="N23:V23"/>
    <mergeCell ref="Z23:AH23"/>
    <mergeCell ref="AL23:AT23"/>
    <mergeCell ref="AX23:BF23"/>
    <mergeCell ref="BJ23:BR23"/>
    <mergeCell ref="A24:M24"/>
    <mergeCell ref="N24:V24"/>
    <mergeCell ref="Z24:AH24"/>
    <mergeCell ref="AL24:AT24"/>
    <mergeCell ref="AX24:BF24"/>
    <mergeCell ref="BJ24:BR24"/>
  </mergeCells>
  <phoneticPr fontId="1"/>
  <pageMargins left="0.59055118110236227" right="0.59055118110236227" top="0.59055118110236227" bottom="0.59055118110236227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P194"/>
  <sheetViews>
    <sheetView view="pageBreakPreview" zoomScaleNormal="100" zoomScaleSheetLayoutView="100" workbookViewId="0">
      <selection activeCell="A4" sqref="A4:BT4"/>
    </sheetView>
  </sheetViews>
  <sheetFormatPr defaultColWidth="9" defaultRowHeight="13" x14ac:dyDescent="0.2"/>
  <cols>
    <col min="1" max="5" width="1.26953125" style="382" customWidth="1"/>
    <col min="6" max="6" width="1.26953125" style="461" customWidth="1"/>
    <col min="7" max="145" width="1.26953125" style="382" customWidth="1"/>
    <col min="146" max="146" width="9" style="382" customWidth="1"/>
    <col min="147" max="16384" width="9" style="235"/>
  </cols>
  <sheetData>
    <row r="1" spans="1:146" ht="13.5" customHeight="1" x14ac:dyDescent="0.2">
      <c r="A1" s="112" t="s">
        <v>67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  <c r="Q1" s="381"/>
      <c r="R1" s="381"/>
      <c r="EA1" s="113"/>
      <c r="EB1" s="113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4" t="s">
        <v>66</v>
      </c>
    </row>
    <row r="2" spans="1:146" s="383" customFormat="1" ht="13.5" customHeight="1" x14ac:dyDescent="0.2">
      <c r="A2" s="112"/>
      <c r="B2" s="112"/>
      <c r="C2" s="112"/>
      <c r="D2" s="112"/>
      <c r="E2" s="112"/>
      <c r="F2" s="114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</row>
    <row r="3" spans="1:146" s="383" customFormat="1" ht="13.5" customHeight="1" x14ac:dyDescent="0.2">
      <c r="A3" s="112"/>
      <c r="B3" s="112"/>
      <c r="C3" s="112"/>
      <c r="D3" s="112"/>
      <c r="E3" s="112"/>
      <c r="F3" s="114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</row>
    <row r="4" spans="1:146" s="383" customFormat="1" ht="21" customHeight="1" x14ac:dyDescent="0.2">
      <c r="A4" s="115" t="s">
        <v>315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6" t="s">
        <v>65</v>
      </c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2"/>
    </row>
    <row r="5" spans="1:146" s="383" customFormat="1" ht="13.5" customHeight="1" x14ac:dyDescent="0.2">
      <c r="A5" s="112"/>
      <c r="B5" s="112"/>
      <c r="C5" s="112"/>
      <c r="D5" s="112"/>
      <c r="E5" s="112"/>
      <c r="F5" s="114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</row>
    <row r="6" spans="1:146" s="383" customFormat="1" ht="13.5" customHeight="1" x14ac:dyDescent="0.2">
      <c r="A6" s="112"/>
      <c r="B6" s="112"/>
      <c r="C6" s="112"/>
      <c r="D6" s="112"/>
      <c r="E6" s="112"/>
      <c r="F6" s="114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20" t="s">
        <v>64</v>
      </c>
      <c r="EP6" s="112"/>
    </row>
    <row r="7" spans="1:146" s="383" customFormat="1" ht="13.5" customHeight="1" x14ac:dyDescent="0.2">
      <c r="A7" s="384" t="s">
        <v>63</v>
      </c>
      <c r="B7" s="384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4" t="s">
        <v>62</v>
      </c>
      <c r="S7" s="385"/>
      <c r="T7" s="385"/>
      <c r="U7" s="385"/>
      <c r="V7" s="385"/>
      <c r="W7" s="385"/>
      <c r="X7" s="385"/>
      <c r="Y7" s="385"/>
      <c r="Z7" s="385"/>
      <c r="AA7" s="385"/>
      <c r="AB7" s="385"/>
      <c r="AC7" s="385" t="s">
        <v>61</v>
      </c>
      <c r="AD7" s="385"/>
      <c r="AE7" s="385"/>
      <c r="AF7" s="385"/>
      <c r="AG7" s="385"/>
      <c r="AH7" s="385"/>
      <c r="AI7" s="385"/>
      <c r="AJ7" s="385"/>
      <c r="AK7" s="385"/>
      <c r="AL7" s="385"/>
      <c r="AM7" s="385"/>
      <c r="AN7" s="385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385"/>
      <c r="BG7" s="385"/>
      <c r="BH7" s="385"/>
      <c r="BI7" s="385"/>
      <c r="BJ7" s="386" t="s">
        <v>60</v>
      </c>
      <c r="BK7" s="124"/>
      <c r="BL7" s="124"/>
      <c r="BM7" s="124"/>
      <c r="BN7" s="124"/>
      <c r="BO7" s="124"/>
      <c r="BP7" s="124"/>
      <c r="BQ7" s="124"/>
      <c r="BR7" s="124"/>
      <c r="BS7" s="124"/>
      <c r="BT7" s="387"/>
      <c r="BU7" s="123" t="s">
        <v>59</v>
      </c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2"/>
      <c r="CG7" s="386" t="s">
        <v>58</v>
      </c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2"/>
      <c r="CS7" s="386" t="s">
        <v>220</v>
      </c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387"/>
      <c r="DE7" s="388" t="s">
        <v>57</v>
      </c>
      <c r="DF7" s="389"/>
      <c r="DG7" s="389"/>
      <c r="DH7" s="389"/>
      <c r="DI7" s="389"/>
      <c r="DJ7" s="389"/>
      <c r="DK7" s="389"/>
      <c r="DL7" s="389"/>
      <c r="DM7" s="389"/>
      <c r="DN7" s="389"/>
      <c r="DO7" s="389"/>
      <c r="DP7" s="389"/>
      <c r="DQ7" s="388" t="s">
        <v>56</v>
      </c>
      <c r="DR7" s="389"/>
      <c r="DS7" s="389"/>
      <c r="DT7" s="389"/>
      <c r="DU7" s="389"/>
      <c r="DV7" s="389"/>
      <c r="DW7" s="389"/>
      <c r="DX7" s="389"/>
      <c r="DY7" s="389"/>
      <c r="DZ7" s="389"/>
      <c r="EA7" s="389"/>
      <c r="EB7" s="389"/>
      <c r="EC7" s="389" t="s">
        <v>55</v>
      </c>
      <c r="ED7" s="389"/>
      <c r="EE7" s="389"/>
      <c r="EF7" s="389"/>
      <c r="EG7" s="389"/>
      <c r="EH7" s="389"/>
      <c r="EI7" s="389"/>
      <c r="EJ7" s="389"/>
      <c r="EK7" s="389"/>
      <c r="EL7" s="389"/>
      <c r="EM7" s="389"/>
      <c r="EN7" s="389"/>
      <c r="EO7" s="123"/>
      <c r="EP7" s="112"/>
    </row>
    <row r="8" spans="1:146" s="383" customFormat="1" ht="13.5" customHeight="1" x14ac:dyDescent="0.2">
      <c r="A8" s="137"/>
      <c r="B8" s="137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137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 t="s">
        <v>54</v>
      </c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 t="s">
        <v>0</v>
      </c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 t="s">
        <v>1</v>
      </c>
      <c r="AZ8" s="390"/>
      <c r="BA8" s="390"/>
      <c r="BB8" s="390"/>
      <c r="BC8" s="390"/>
      <c r="BD8" s="390"/>
      <c r="BE8" s="390"/>
      <c r="BF8" s="390"/>
      <c r="BG8" s="390"/>
      <c r="BH8" s="390"/>
      <c r="BI8" s="390"/>
      <c r="BJ8" s="391"/>
      <c r="BK8" s="140"/>
      <c r="BL8" s="140"/>
      <c r="BM8" s="140"/>
      <c r="BN8" s="140"/>
      <c r="BO8" s="140"/>
      <c r="BP8" s="140"/>
      <c r="BQ8" s="140"/>
      <c r="BR8" s="140"/>
      <c r="BS8" s="140"/>
      <c r="BT8" s="392"/>
      <c r="BU8" s="134"/>
      <c r="BV8" s="132"/>
      <c r="BW8" s="132"/>
      <c r="BX8" s="132"/>
      <c r="BY8" s="132"/>
      <c r="BZ8" s="132"/>
      <c r="CA8" s="132"/>
      <c r="CB8" s="132"/>
      <c r="CC8" s="132"/>
      <c r="CD8" s="132"/>
      <c r="CE8" s="132"/>
      <c r="CF8" s="133"/>
      <c r="CG8" s="134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3"/>
      <c r="CS8" s="391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392"/>
      <c r="DE8" s="393"/>
      <c r="DF8" s="393"/>
      <c r="DG8" s="393"/>
      <c r="DH8" s="393"/>
      <c r="DI8" s="393"/>
      <c r="DJ8" s="393"/>
      <c r="DK8" s="393"/>
      <c r="DL8" s="393"/>
      <c r="DM8" s="393"/>
      <c r="DN8" s="393"/>
      <c r="DO8" s="393"/>
      <c r="DP8" s="393"/>
      <c r="DQ8" s="393"/>
      <c r="DR8" s="393"/>
      <c r="DS8" s="393"/>
      <c r="DT8" s="393"/>
      <c r="DU8" s="393"/>
      <c r="DV8" s="393"/>
      <c r="DW8" s="393"/>
      <c r="DX8" s="393"/>
      <c r="DY8" s="393"/>
      <c r="DZ8" s="393"/>
      <c r="EA8" s="393"/>
      <c r="EB8" s="393"/>
      <c r="EC8" s="393"/>
      <c r="ED8" s="393"/>
      <c r="EE8" s="393"/>
      <c r="EF8" s="393"/>
      <c r="EG8" s="393"/>
      <c r="EH8" s="393"/>
      <c r="EI8" s="393"/>
      <c r="EJ8" s="393"/>
      <c r="EK8" s="393"/>
      <c r="EL8" s="393"/>
      <c r="EM8" s="393"/>
      <c r="EN8" s="393"/>
      <c r="EO8" s="134"/>
      <c r="EP8" s="112"/>
    </row>
    <row r="9" spans="1:146" ht="13.5" customHeight="1" x14ac:dyDescent="0.2">
      <c r="A9" s="394" t="s">
        <v>53</v>
      </c>
      <c r="B9" s="394"/>
      <c r="C9" s="394"/>
      <c r="D9" s="395">
        <v>9</v>
      </c>
      <c r="E9" s="395"/>
      <c r="F9" s="395"/>
      <c r="G9" s="396" t="s">
        <v>50</v>
      </c>
      <c r="H9" s="235"/>
      <c r="I9" s="397"/>
      <c r="J9" s="398" t="s">
        <v>47</v>
      </c>
      <c r="K9" s="398"/>
      <c r="L9" s="398"/>
      <c r="M9" s="398"/>
      <c r="N9" s="398"/>
      <c r="O9" s="398"/>
      <c r="P9" s="398"/>
      <c r="Q9" s="399"/>
      <c r="R9" s="400">
        <v>21.28</v>
      </c>
      <c r="S9" s="401"/>
      <c r="T9" s="401"/>
      <c r="U9" s="401"/>
      <c r="V9" s="401"/>
      <c r="W9" s="401"/>
      <c r="X9" s="401"/>
      <c r="Y9" s="402"/>
      <c r="Z9" s="402"/>
      <c r="AA9" s="402"/>
      <c r="AB9" s="402"/>
      <c r="AC9" s="403">
        <v>17713</v>
      </c>
      <c r="AD9" s="403"/>
      <c r="AE9" s="403"/>
      <c r="AF9" s="403"/>
      <c r="AG9" s="403"/>
      <c r="AH9" s="403"/>
      <c r="AI9" s="403"/>
      <c r="AJ9" s="402"/>
      <c r="AK9" s="402"/>
      <c r="AL9" s="402"/>
      <c r="AM9" s="402"/>
      <c r="AN9" s="403">
        <v>8630</v>
      </c>
      <c r="AO9" s="403"/>
      <c r="AP9" s="403"/>
      <c r="AQ9" s="403"/>
      <c r="AR9" s="403"/>
      <c r="AS9" s="403"/>
      <c r="AT9" s="403"/>
      <c r="AU9" s="402"/>
      <c r="AV9" s="402"/>
      <c r="AW9" s="402"/>
      <c r="AX9" s="402"/>
      <c r="AY9" s="403">
        <v>9083</v>
      </c>
      <c r="AZ9" s="403"/>
      <c r="BA9" s="403"/>
      <c r="BB9" s="403"/>
      <c r="BC9" s="403"/>
      <c r="BD9" s="403"/>
      <c r="BE9" s="403"/>
      <c r="BF9" s="403"/>
      <c r="BG9" s="402"/>
      <c r="BH9" s="402"/>
      <c r="BI9" s="402"/>
      <c r="BJ9" s="404" t="s">
        <v>348</v>
      </c>
      <c r="BK9" s="404"/>
      <c r="BL9" s="404"/>
      <c r="BM9" s="404"/>
      <c r="BN9" s="404"/>
      <c r="BO9" s="404"/>
      <c r="BP9" s="404"/>
      <c r="BU9" s="405" t="s">
        <v>348</v>
      </c>
      <c r="BV9" s="405"/>
      <c r="BW9" s="405"/>
      <c r="BX9" s="405"/>
      <c r="BY9" s="405"/>
      <c r="BZ9" s="405"/>
      <c r="CA9" s="405"/>
      <c r="CB9" s="406"/>
      <c r="CC9" s="406"/>
      <c r="CD9" s="406"/>
      <c r="CE9" s="406"/>
      <c r="CF9" s="406"/>
      <c r="CG9" s="407">
        <v>95</v>
      </c>
      <c r="CH9" s="407"/>
      <c r="CI9" s="407"/>
      <c r="CJ9" s="407"/>
      <c r="CK9" s="407"/>
      <c r="CL9" s="407"/>
      <c r="CM9" s="407"/>
      <c r="CN9" s="402"/>
      <c r="CO9" s="402"/>
      <c r="CP9" s="402"/>
      <c r="CQ9" s="402"/>
      <c r="CR9" s="402"/>
      <c r="CS9" s="403">
        <v>3547</v>
      </c>
      <c r="CT9" s="403"/>
      <c r="CU9" s="403"/>
      <c r="CV9" s="403"/>
      <c r="CW9" s="403"/>
      <c r="CX9" s="403"/>
      <c r="CY9" s="403"/>
      <c r="CZ9" s="403"/>
      <c r="DA9" s="408"/>
      <c r="DB9" s="408"/>
      <c r="DE9" s="409">
        <f>IF(OR(AC9="",CS9=""),"",AC9/CS9)</f>
        <v>4.9937975754158446</v>
      </c>
      <c r="DF9" s="409"/>
      <c r="DG9" s="409"/>
      <c r="DH9" s="409"/>
      <c r="DI9" s="409"/>
      <c r="DJ9" s="409"/>
      <c r="DK9" s="409"/>
      <c r="DL9" s="409"/>
      <c r="DM9" s="409"/>
      <c r="DN9" s="409"/>
      <c r="DO9" s="409"/>
      <c r="DP9" s="409"/>
      <c r="DQ9" s="403">
        <v>832</v>
      </c>
      <c r="DR9" s="403"/>
      <c r="DS9" s="403"/>
      <c r="DT9" s="403"/>
      <c r="DU9" s="403"/>
      <c r="DV9" s="403"/>
      <c r="DW9" s="403"/>
      <c r="DX9" s="402"/>
      <c r="DY9" s="402"/>
      <c r="DZ9" s="402"/>
      <c r="EA9" s="402"/>
      <c r="EB9" s="402"/>
      <c r="EC9" s="410" t="s">
        <v>222</v>
      </c>
      <c r="ED9" s="410"/>
      <c r="EE9" s="410"/>
      <c r="EF9" s="410"/>
      <c r="EG9" s="410"/>
      <c r="EH9" s="410"/>
      <c r="EI9" s="410"/>
      <c r="EJ9" s="410"/>
      <c r="EK9" s="410"/>
      <c r="EL9" s="410"/>
      <c r="EM9" s="410"/>
      <c r="EN9" s="410"/>
      <c r="EO9" s="410"/>
      <c r="EP9" s="235"/>
    </row>
    <row r="10" spans="1:146" s="414" customFormat="1" ht="13.5" customHeight="1" x14ac:dyDescent="0.2">
      <c r="A10" s="411"/>
      <c r="B10" s="411"/>
      <c r="C10" s="411"/>
      <c r="D10" s="412"/>
      <c r="E10" s="412"/>
      <c r="F10" s="412"/>
      <c r="G10" s="413"/>
      <c r="I10" s="415"/>
      <c r="J10" s="416" t="s">
        <v>46</v>
      </c>
      <c r="K10" s="416"/>
      <c r="L10" s="416"/>
      <c r="M10" s="416"/>
      <c r="N10" s="416"/>
      <c r="O10" s="416"/>
      <c r="P10" s="416"/>
      <c r="Q10" s="417"/>
      <c r="R10" s="418" t="s">
        <v>49</v>
      </c>
      <c r="S10" s="419"/>
      <c r="T10" s="419"/>
      <c r="U10" s="419"/>
      <c r="V10" s="419"/>
      <c r="W10" s="419"/>
      <c r="X10" s="419"/>
      <c r="Y10" s="420"/>
      <c r="Z10" s="420"/>
      <c r="AA10" s="420"/>
      <c r="AB10" s="420"/>
      <c r="AC10" s="421">
        <v>4215</v>
      </c>
      <c r="AD10" s="421"/>
      <c r="AE10" s="421"/>
      <c r="AF10" s="421"/>
      <c r="AG10" s="421"/>
      <c r="AH10" s="421"/>
      <c r="AI10" s="421"/>
      <c r="AJ10" s="420"/>
      <c r="AK10" s="420"/>
      <c r="AL10" s="420"/>
      <c r="AM10" s="420"/>
      <c r="AN10" s="421">
        <v>2137</v>
      </c>
      <c r="AO10" s="421"/>
      <c r="AP10" s="421"/>
      <c r="AQ10" s="421"/>
      <c r="AR10" s="421"/>
      <c r="AS10" s="421"/>
      <c r="AT10" s="421"/>
      <c r="AU10" s="420"/>
      <c r="AV10" s="420"/>
      <c r="AW10" s="420"/>
      <c r="AX10" s="420"/>
      <c r="AY10" s="421">
        <v>2078</v>
      </c>
      <c r="AZ10" s="421"/>
      <c r="BA10" s="421"/>
      <c r="BB10" s="421"/>
      <c r="BC10" s="421"/>
      <c r="BD10" s="421"/>
      <c r="BE10" s="421"/>
      <c r="BF10" s="421"/>
      <c r="BG10" s="420"/>
      <c r="BH10" s="420"/>
      <c r="BI10" s="420"/>
      <c r="BJ10" s="422" t="s">
        <v>348</v>
      </c>
      <c r="BK10" s="422"/>
      <c r="BL10" s="422"/>
      <c r="BM10" s="422"/>
      <c r="BN10" s="422"/>
      <c r="BO10" s="422"/>
      <c r="BP10" s="422"/>
      <c r="BQ10" s="423"/>
      <c r="BR10" s="423"/>
      <c r="BS10" s="423"/>
      <c r="BT10" s="423"/>
      <c r="BU10" s="424" t="s">
        <v>52</v>
      </c>
      <c r="BV10" s="424"/>
      <c r="BW10" s="424"/>
      <c r="BX10" s="424"/>
      <c r="BY10" s="424"/>
      <c r="BZ10" s="424"/>
      <c r="CA10" s="424"/>
      <c r="CB10" s="425"/>
      <c r="CC10" s="425"/>
      <c r="CD10" s="425"/>
      <c r="CE10" s="425"/>
      <c r="CF10" s="425"/>
      <c r="CG10" s="426">
        <v>103</v>
      </c>
      <c r="CH10" s="426"/>
      <c r="CI10" s="426"/>
      <c r="CJ10" s="426"/>
      <c r="CK10" s="426"/>
      <c r="CL10" s="426"/>
      <c r="CM10" s="426"/>
      <c r="CN10" s="420"/>
      <c r="CO10" s="420"/>
      <c r="CP10" s="420"/>
      <c r="CQ10" s="420"/>
      <c r="CR10" s="420"/>
      <c r="CS10" s="421">
        <v>903</v>
      </c>
      <c r="CT10" s="421"/>
      <c r="CU10" s="421"/>
      <c r="CV10" s="421"/>
      <c r="CW10" s="421"/>
      <c r="CX10" s="421"/>
      <c r="CY10" s="421"/>
      <c r="CZ10" s="421"/>
      <c r="DA10" s="427"/>
      <c r="DB10" s="427"/>
      <c r="DC10" s="423"/>
      <c r="DD10" s="423"/>
      <c r="DE10" s="428">
        <v>4.7</v>
      </c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1" t="s">
        <v>49</v>
      </c>
      <c r="DR10" s="421"/>
      <c r="DS10" s="421"/>
      <c r="DT10" s="421"/>
      <c r="DU10" s="421"/>
      <c r="DV10" s="421"/>
      <c r="DW10" s="421"/>
      <c r="DX10" s="420"/>
      <c r="DY10" s="420"/>
      <c r="DZ10" s="420"/>
      <c r="EA10" s="420"/>
      <c r="EB10" s="420"/>
      <c r="EC10" s="429" t="s">
        <v>222</v>
      </c>
      <c r="ED10" s="429"/>
      <c r="EE10" s="429"/>
      <c r="EF10" s="429"/>
      <c r="EG10" s="429"/>
      <c r="EH10" s="429"/>
      <c r="EI10" s="429"/>
      <c r="EJ10" s="429"/>
      <c r="EK10" s="429"/>
      <c r="EL10" s="429"/>
      <c r="EM10" s="429"/>
      <c r="EN10" s="429"/>
      <c r="EO10" s="429"/>
    </row>
    <row r="11" spans="1:146" ht="13.5" customHeight="1" x14ac:dyDescent="0.2">
      <c r="A11" s="394"/>
      <c r="B11" s="394"/>
      <c r="C11" s="394"/>
      <c r="D11" s="430">
        <v>14</v>
      </c>
      <c r="E11" s="430"/>
      <c r="F11" s="430"/>
      <c r="H11" s="235"/>
      <c r="I11" s="397"/>
      <c r="J11" s="398" t="s">
        <v>47</v>
      </c>
      <c r="K11" s="398"/>
      <c r="L11" s="398"/>
      <c r="M11" s="398"/>
      <c r="N11" s="398"/>
      <c r="O11" s="398"/>
      <c r="P11" s="398"/>
      <c r="Q11" s="399"/>
      <c r="R11" s="400">
        <v>21.28</v>
      </c>
      <c r="S11" s="401"/>
      <c r="T11" s="401"/>
      <c r="U11" s="401"/>
      <c r="V11" s="401"/>
      <c r="W11" s="401"/>
      <c r="X11" s="401"/>
      <c r="Y11" s="402"/>
      <c r="Z11" s="402"/>
      <c r="AA11" s="402"/>
      <c r="AB11" s="402"/>
      <c r="AC11" s="403">
        <v>20909</v>
      </c>
      <c r="AD11" s="403"/>
      <c r="AE11" s="403"/>
      <c r="AF11" s="403"/>
      <c r="AG11" s="403"/>
      <c r="AH11" s="403"/>
      <c r="AI11" s="403"/>
      <c r="AJ11" s="402"/>
      <c r="AK11" s="402"/>
      <c r="AL11" s="402"/>
      <c r="AM11" s="402"/>
      <c r="AN11" s="403">
        <v>9980</v>
      </c>
      <c r="AO11" s="403"/>
      <c r="AP11" s="403"/>
      <c r="AQ11" s="403"/>
      <c r="AR11" s="403"/>
      <c r="AS11" s="403"/>
      <c r="AT11" s="403"/>
      <c r="AU11" s="402"/>
      <c r="AV11" s="402"/>
      <c r="AW11" s="402"/>
      <c r="AX11" s="402"/>
      <c r="AY11" s="403">
        <v>10929</v>
      </c>
      <c r="AZ11" s="403"/>
      <c r="BA11" s="403"/>
      <c r="BB11" s="403"/>
      <c r="BC11" s="403"/>
      <c r="BD11" s="403"/>
      <c r="BE11" s="403"/>
      <c r="BF11" s="403"/>
      <c r="BG11" s="402"/>
      <c r="BH11" s="402"/>
      <c r="BI11" s="402"/>
      <c r="BJ11" s="404">
        <v>3196</v>
      </c>
      <c r="BK11" s="404"/>
      <c r="BL11" s="404"/>
      <c r="BM11" s="404"/>
      <c r="BN11" s="404"/>
      <c r="BO11" s="404"/>
      <c r="BP11" s="404"/>
      <c r="BU11" s="431">
        <v>18</v>
      </c>
      <c r="BV11" s="431"/>
      <c r="BW11" s="431"/>
      <c r="BX11" s="431"/>
      <c r="BY11" s="431"/>
      <c r="BZ11" s="431"/>
      <c r="CA11" s="431"/>
      <c r="CB11" s="432"/>
      <c r="CC11" s="432"/>
      <c r="CG11" s="433">
        <v>91</v>
      </c>
      <c r="CH11" s="433"/>
      <c r="CI11" s="433"/>
      <c r="CJ11" s="433"/>
      <c r="CK11" s="433"/>
      <c r="CL11" s="433"/>
      <c r="CM11" s="433"/>
      <c r="CN11" s="402"/>
      <c r="CO11" s="402"/>
      <c r="CP11" s="402"/>
      <c r="CQ11" s="402"/>
      <c r="CR11" s="402"/>
      <c r="CS11" s="403">
        <v>4104</v>
      </c>
      <c r="CT11" s="403"/>
      <c r="CU11" s="403"/>
      <c r="CV11" s="403"/>
      <c r="CW11" s="403"/>
      <c r="CX11" s="403"/>
      <c r="CY11" s="403"/>
      <c r="CZ11" s="403"/>
      <c r="DA11" s="408"/>
      <c r="DB11" s="408"/>
      <c r="DE11" s="409">
        <f>IF(OR(AC11="",CS11=""),"",AC11/CS11)</f>
        <v>5.094785575048733</v>
      </c>
      <c r="DF11" s="409"/>
      <c r="DG11" s="409"/>
      <c r="DH11" s="409"/>
      <c r="DI11" s="409"/>
      <c r="DJ11" s="409"/>
      <c r="DK11" s="409"/>
      <c r="DL11" s="409"/>
      <c r="DM11" s="409"/>
      <c r="DN11" s="409"/>
      <c r="DO11" s="409"/>
      <c r="DP11" s="409"/>
      <c r="DQ11" s="403">
        <v>983</v>
      </c>
      <c r="DR11" s="403"/>
      <c r="DS11" s="403"/>
      <c r="DT11" s="403"/>
      <c r="DU11" s="403"/>
      <c r="DV11" s="403"/>
      <c r="DW11" s="403"/>
      <c r="DX11" s="402"/>
      <c r="DY11" s="402"/>
      <c r="DZ11" s="402"/>
      <c r="EA11" s="402"/>
      <c r="EB11" s="402"/>
      <c r="EC11" s="410" t="s">
        <v>221</v>
      </c>
      <c r="ED11" s="410"/>
      <c r="EE11" s="410"/>
      <c r="EF11" s="410"/>
      <c r="EG11" s="410"/>
      <c r="EH11" s="410"/>
      <c r="EI11" s="410"/>
      <c r="EJ11" s="410"/>
      <c r="EK11" s="410"/>
      <c r="EL11" s="410"/>
      <c r="EM11" s="410"/>
      <c r="EN11" s="410"/>
      <c r="EO11" s="410"/>
      <c r="EP11" s="235"/>
    </row>
    <row r="12" spans="1:146" s="414" customFormat="1" ht="13.5" customHeight="1" x14ac:dyDescent="0.2">
      <c r="A12" s="411"/>
      <c r="B12" s="411"/>
      <c r="C12" s="411"/>
      <c r="D12" s="412"/>
      <c r="E12" s="412"/>
      <c r="F12" s="412"/>
      <c r="G12" s="423"/>
      <c r="I12" s="415"/>
      <c r="J12" s="416" t="s">
        <v>46</v>
      </c>
      <c r="K12" s="416"/>
      <c r="L12" s="416"/>
      <c r="M12" s="416"/>
      <c r="N12" s="416"/>
      <c r="O12" s="416"/>
      <c r="P12" s="416"/>
      <c r="Q12" s="417"/>
      <c r="R12" s="418" t="s">
        <v>49</v>
      </c>
      <c r="S12" s="434"/>
      <c r="T12" s="434"/>
      <c r="U12" s="434"/>
      <c r="V12" s="434"/>
      <c r="W12" s="434"/>
      <c r="X12" s="434"/>
      <c r="Y12" s="420"/>
      <c r="Z12" s="420"/>
      <c r="AA12" s="420"/>
      <c r="AB12" s="420"/>
      <c r="AC12" s="421">
        <v>4230</v>
      </c>
      <c r="AD12" s="421"/>
      <c r="AE12" s="421"/>
      <c r="AF12" s="421"/>
      <c r="AG12" s="421"/>
      <c r="AH12" s="421"/>
      <c r="AI12" s="421"/>
      <c r="AJ12" s="420"/>
      <c r="AK12" s="420"/>
      <c r="AL12" s="420"/>
      <c r="AM12" s="420"/>
      <c r="AN12" s="421" t="s">
        <v>49</v>
      </c>
      <c r="AO12" s="421"/>
      <c r="AP12" s="421"/>
      <c r="AQ12" s="421"/>
      <c r="AR12" s="421"/>
      <c r="AS12" s="421"/>
      <c r="AT12" s="421"/>
      <c r="AU12" s="420"/>
      <c r="AV12" s="420"/>
      <c r="AW12" s="420"/>
      <c r="AX12" s="420"/>
      <c r="AY12" s="421" t="s">
        <v>49</v>
      </c>
      <c r="AZ12" s="421"/>
      <c r="BA12" s="421"/>
      <c r="BB12" s="421"/>
      <c r="BC12" s="421"/>
      <c r="BD12" s="421"/>
      <c r="BE12" s="421"/>
      <c r="BF12" s="421"/>
      <c r="BG12" s="420"/>
      <c r="BH12" s="420"/>
      <c r="BI12" s="420"/>
      <c r="BJ12" s="422">
        <v>15</v>
      </c>
      <c r="BK12" s="422"/>
      <c r="BL12" s="422"/>
      <c r="BM12" s="422"/>
      <c r="BN12" s="422"/>
      <c r="BO12" s="422"/>
      <c r="BP12" s="422"/>
      <c r="BQ12" s="423"/>
      <c r="BR12" s="423"/>
      <c r="BS12" s="423"/>
      <c r="BT12" s="423"/>
      <c r="BU12" s="435">
        <v>0.4</v>
      </c>
      <c r="BV12" s="435"/>
      <c r="BW12" s="435"/>
      <c r="BX12" s="435"/>
      <c r="BY12" s="435"/>
      <c r="BZ12" s="435"/>
      <c r="CA12" s="435"/>
      <c r="CB12" s="436"/>
      <c r="CC12" s="436"/>
      <c r="CD12" s="423"/>
      <c r="CE12" s="423"/>
      <c r="CF12" s="423"/>
      <c r="CG12" s="421" t="s">
        <v>49</v>
      </c>
      <c r="CH12" s="421"/>
      <c r="CI12" s="421"/>
      <c r="CJ12" s="421"/>
      <c r="CK12" s="421"/>
      <c r="CL12" s="421"/>
      <c r="CM12" s="421"/>
      <c r="CN12" s="420"/>
      <c r="CO12" s="420"/>
      <c r="CP12" s="420"/>
      <c r="CQ12" s="420"/>
      <c r="CR12" s="420"/>
      <c r="CS12" s="421" t="s">
        <v>49</v>
      </c>
      <c r="CT12" s="421"/>
      <c r="CU12" s="421"/>
      <c r="CV12" s="421"/>
      <c r="CW12" s="421"/>
      <c r="CX12" s="421"/>
      <c r="CY12" s="421"/>
      <c r="CZ12" s="421"/>
      <c r="DA12" s="427"/>
      <c r="DB12" s="427"/>
      <c r="DC12" s="423"/>
      <c r="DD12" s="423"/>
      <c r="DE12" s="428" t="s">
        <v>49</v>
      </c>
      <c r="DF12" s="428"/>
      <c r="DG12" s="428"/>
      <c r="DH12" s="428"/>
      <c r="DI12" s="428"/>
      <c r="DJ12" s="428"/>
      <c r="DK12" s="428"/>
      <c r="DL12" s="428"/>
      <c r="DM12" s="428"/>
      <c r="DN12" s="428"/>
      <c r="DO12" s="428"/>
      <c r="DP12" s="428"/>
      <c r="DQ12" s="421" t="s">
        <v>49</v>
      </c>
      <c r="DR12" s="421"/>
      <c r="DS12" s="421"/>
      <c r="DT12" s="421"/>
      <c r="DU12" s="421"/>
      <c r="DV12" s="421"/>
      <c r="DW12" s="421"/>
      <c r="DX12" s="420"/>
      <c r="DY12" s="420"/>
      <c r="DZ12" s="420"/>
      <c r="EA12" s="420"/>
      <c r="EB12" s="420"/>
      <c r="EC12" s="429" t="s">
        <v>221</v>
      </c>
      <c r="ED12" s="429"/>
      <c r="EE12" s="429"/>
      <c r="EF12" s="429"/>
      <c r="EG12" s="429"/>
      <c r="EH12" s="429"/>
      <c r="EI12" s="429"/>
      <c r="EJ12" s="429"/>
      <c r="EK12" s="429"/>
      <c r="EL12" s="429"/>
      <c r="EM12" s="429"/>
      <c r="EN12" s="429"/>
      <c r="EO12" s="429"/>
    </row>
    <row r="13" spans="1:146" ht="13.5" customHeight="1" x14ac:dyDescent="0.2">
      <c r="A13" s="394" t="s">
        <v>51</v>
      </c>
      <c r="B13" s="394"/>
      <c r="C13" s="394"/>
      <c r="D13" s="395">
        <v>5</v>
      </c>
      <c r="E13" s="395"/>
      <c r="F13" s="395"/>
      <c r="H13" s="235"/>
      <c r="I13" s="397"/>
      <c r="J13" s="398" t="s">
        <v>47</v>
      </c>
      <c r="K13" s="398"/>
      <c r="L13" s="398"/>
      <c r="M13" s="398"/>
      <c r="N13" s="398"/>
      <c r="O13" s="398"/>
      <c r="P13" s="398"/>
      <c r="Q13" s="399"/>
      <c r="R13" s="400">
        <v>21.28</v>
      </c>
      <c r="S13" s="401"/>
      <c r="T13" s="401"/>
      <c r="U13" s="401"/>
      <c r="V13" s="401"/>
      <c r="W13" s="401"/>
      <c r="X13" s="401"/>
      <c r="Y13" s="402"/>
      <c r="Z13" s="402"/>
      <c r="AA13" s="402"/>
      <c r="AB13" s="402"/>
      <c r="AC13" s="403">
        <v>24072</v>
      </c>
      <c r="AD13" s="403"/>
      <c r="AE13" s="403"/>
      <c r="AF13" s="403"/>
      <c r="AG13" s="403"/>
      <c r="AH13" s="403"/>
      <c r="AI13" s="403"/>
      <c r="AJ13" s="402"/>
      <c r="AK13" s="402"/>
      <c r="AL13" s="402"/>
      <c r="AM13" s="402"/>
      <c r="AN13" s="403">
        <v>11245</v>
      </c>
      <c r="AO13" s="403"/>
      <c r="AP13" s="403"/>
      <c r="AQ13" s="403"/>
      <c r="AR13" s="403"/>
      <c r="AS13" s="403"/>
      <c r="AT13" s="403"/>
      <c r="AU13" s="402"/>
      <c r="AV13" s="402"/>
      <c r="AW13" s="402"/>
      <c r="AX13" s="402"/>
      <c r="AY13" s="403">
        <v>12827</v>
      </c>
      <c r="AZ13" s="403"/>
      <c r="BA13" s="403"/>
      <c r="BB13" s="403"/>
      <c r="BC13" s="403"/>
      <c r="BD13" s="403"/>
      <c r="BE13" s="403"/>
      <c r="BF13" s="403"/>
      <c r="BG13" s="402"/>
      <c r="BH13" s="402"/>
      <c r="BI13" s="402"/>
      <c r="BJ13" s="404">
        <v>3163</v>
      </c>
      <c r="BK13" s="404"/>
      <c r="BL13" s="404"/>
      <c r="BM13" s="404"/>
      <c r="BN13" s="404"/>
      <c r="BO13" s="404"/>
      <c r="BP13" s="404"/>
      <c r="BU13" s="431">
        <v>15.1</v>
      </c>
      <c r="BV13" s="431"/>
      <c r="BW13" s="431"/>
      <c r="BX13" s="431"/>
      <c r="BY13" s="431"/>
      <c r="BZ13" s="431"/>
      <c r="CA13" s="431"/>
      <c r="CB13" s="432"/>
      <c r="CC13" s="432"/>
      <c r="CG13" s="433">
        <v>88</v>
      </c>
      <c r="CH13" s="433"/>
      <c r="CI13" s="433"/>
      <c r="CJ13" s="433"/>
      <c r="CK13" s="433"/>
      <c r="CL13" s="433"/>
      <c r="CM13" s="433"/>
      <c r="CN13" s="402"/>
      <c r="CO13" s="402"/>
      <c r="CP13" s="402"/>
      <c r="CQ13" s="402"/>
      <c r="CR13" s="402"/>
      <c r="CS13" s="403">
        <v>4633</v>
      </c>
      <c r="CT13" s="403"/>
      <c r="CU13" s="403"/>
      <c r="CV13" s="403"/>
      <c r="CW13" s="403"/>
      <c r="CX13" s="403"/>
      <c r="CY13" s="403"/>
      <c r="CZ13" s="403"/>
      <c r="DA13" s="408"/>
      <c r="DB13" s="408"/>
      <c r="DE13" s="409">
        <f>IF(OR(AC13="",CS13=""),"",AC13/CS13)</f>
        <v>5.1957694798186917</v>
      </c>
      <c r="DF13" s="409"/>
      <c r="DG13" s="409"/>
      <c r="DH13" s="409"/>
      <c r="DI13" s="409"/>
      <c r="DJ13" s="409"/>
      <c r="DK13" s="409"/>
      <c r="DL13" s="409"/>
      <c r="DM13" s="409"/>
      <c r="DN13" s="409"/>
      <c r="DO13" s="409"/>
      <c r="DP13" s="409"/>
      <c r="DQ13" s="403">
        <v>1131</v>
      </c>
      <c r="DR13" s="403"/>
      <c r="DS13" s="403"/>
      <c r="DT13" s="403"/>
      <c r="DU13" s="403"/>
      <c r="DV13" s="403"/>
      <c r="DW13" s="403"/>
      <c r="EC13" s="410" t="s">
        <v>223</v>
      </c>
      <c r="ED13" s="410"/>
      <c r="EE13" s="410"/>
      <c r="EF13" s="410"/>
      <c r="EG13" s="410"/>
      <c r="EH13" s="410"/>
      <c r="EI13" s="410"/>
      <c r="EJ13" s="410"/>
      <c r="EK13" s="410"/>
      <c r="EL13" s="410"/>
      <c r="EM13" s="410"/>
      <c r="EN13" s="410"/>
      <c r="EO13" s="410"/>
      <c r="EP13" s="235"/>
    </row>
    <row r="14" spans="1:146" s="414" customFormat="1" ht="13.5" customHeight="1" x14ac:dyDescent="0.2">
      <c r="A14" s="411"/>
      <c r="B14" s="411"/>
      <c r="C14" s="411"/>
      <c r="D14" s="412"/>
      <c r="E14" s="412"/>
      <c r="F14" s="412"/>
      <c r="G14" s="437"/>
      <c r="I14" s="415"/>
      <c r="J14" s="416" t="s">
        <v>46</v>
      </c>
      <c r="K14" s="416"/>
      <c r="L14" s="416"/>
      <c r="M14" s="416"/>
      <c r="N14" s="416"/>
      <c r="O14" s="416"/>
      <c r="P14" s="416"/>
      <c r="Q14" s="417"/>
      <c r="R14" s="418" t="s">
        <v>49</v>
      </c>
      <c r="S14" s="434"/>
      <c r="T14" s="434"/>
      <c r="U14" s="434"/>
      <c r="V14" s="434"/>
      <c r="W14" s="434"/>
      <c r="X14" s="434"/>
      <c r="Y14" s="420"/>
      <c r="Z14" s="420"/>
      <c r="AA14" s="420"/>
      <c r="AB14" s="420"/>
      <c r="AC14" s="421">
        <v>3848</v>
      </c>
      <c r="AD14" s="421"/>
      <c r="AE14" s="421"/>
      <c r="AF14" s="421"/>
      <c r="AG14" s="421"/>
      <c r="AH14" s="421"/>
      <c r="AI14" s="421"/>
      <c r="AJ14" s="420"/>
      <c r="AK14" s="420"/>
      <c r="AL14" s="420"/>
      <c r="AM14" s="420"/>
      <c r="AN14" s="421" t="s">
        <v>49</v>
      </c>
      <c r="AO14" s="421"/>
      <c r="AP14" s="421"/>
      <c r="AQ14" s="421"/>
      <c r="AR14" s="421"/>
      <c r="AS14" s="421"/>
      <c r="AT14" s="421"/>
      <c r="AU14" s="420"/>
      <c r="AV14" s="420"/>
      <c r="AW14" s="420"/>
      <c r="AX14" s="420"/>
      <c r="AY14" s="421" t="s">
        <v>49</v>
      </c>
      <c r="AZ14" s="421"/>
      <c r="BA14" s="421"/>
      <c r="BB14" s="421"/>
      <c r="BC14" s="421"/>
      <c r="BD14" s="421"/>
      <c r="BE14" s="421"/>
      <c r="BF14" s="421"/>
      <c r="BG14" s="420"/>
      <c r="BH14" s="420"/>
      <c r="BI14" s="420"/>
      <c r="BJ14" s="422">
        <v>-382</v>
      </c>
      <c r="BK14" s="422"/>
      <c r="BL14" s="422"/>
      <c r="BM14" s="422"/>
      <c r="BN14" s="422"/>
      <c r="BO14" s="422"/>
      <c r="BP14" s="422"/>
      <c r="BQ14" s="423"/>
      <c r="BR14" s="423"/>
      <c r="BS14" s="423"/>
      <c r="BT14" s="423"/>
      <c r="BU14" s="435">
        <v>-9</v>
      </c>
      <c r="BV14" s="435"/>
      <c r="BW14" s="435"/>
      <c r="BX14" s="435"/>
      <c r="BY14" s="435"/>
      <c r="BZ14" s="435"/>
      <c r="CA14" s="435"/>
      <c r="CB14" s="436"/>
      <c r="CC14" s="436"/>
      <c r="CD14" s="423"/>
      <c r="CE14" s="423"/>
      <c r="CF14" s="423"/>
      <c r="CG14" s="421" t="s">
        <v>49</v>
      </c>
      <c r="CH14" s="421"/>
      <c r="CI14" s="421"/>
      <c r="CJ14" s="421"/>
      <c r="CK14" s="421"/>
      <c r="CL14" s="421"/>
      <c r="CM14" s="421"/>
      <c r="CN14" s="420"/>
      <c r="CO14" s="420"/>
      <c r="CP14" s="420"/>
      <c r="CQ14" s="420"/>
      <c r="CR14" s="420"/>
      <c r="CS14" s="421" t="s">
        <v>49</v>
      </c>
      <c r="CT14" s="421"/>
      <c r="CU14" s="421"/>
      <c r="CV14" s="421"/>
      <c r="CW14" s="421"/>
      <c r="CX14" s="421"/>
      <c r="CY14" s="421"/>
      <c r="CZ14" s="421"/>
      <c r="DA14" s="427"/>
      <c r="DB14" s="427"/>
      <c r="DC14" s="423"/>
      <c r="DD14" s="423"/>
      <c r="DE14" s="428" t="s">
        <v>49</v>
      </c>
      <c r="DF14" s="428"/>
      <c r="DG14" s="428"/>
      <c r="DH14" s="428"/>
      <c r="DI14" s="428"/>
      <c r="DJ14" s="428"/>
      <c r="DK14" s="428"/>
      <c r="DL14" s="428"/>
      <c r="DM14" s="428"/>
      <c r="DN14" s="428"/>
      <c r="DO14" s="428"/>
      <c r="DP14" s="428"/>
      <c r="DQ14" s="421" t="s">
        <v>49</v>
      </c>
      <c r="DR14" s="421"/>
      <c r="DS14" s="421"/>
      <c r="DT14" s="421"/>
      <c r="DU14" s="421"/>
      <c r="DV14" s="421"/>
      <c r="DW14" s="421"/>
      <c r="DX14" s="423"/>
      <c r="DY14" s="423"/>
      <c r="DZ14" s="423"/>
      <c r="EA14" s="423"/>
      <c r="EB14" s="423"/>
      <c r="EC14" s="429" t="s">
        <v>223</v>
      </c>
      <c r="ED14" s="429"/>
      <c r="EE14" s="429"/>
      <c r="EF14" s="429"/>
      <c r="EG14" s="429"/>
      <c r="EH14" s="429"/>
      <c r="EI14" s="429"/>
      <c r="EJ14" s="429"/>
      <c r="EK14" s="429"/>
      <c r="EL14" s="429"/>
      <c r="EM14" s="429"/>
      <c r="EN14" s="429"/>
      <c r="EO14" s="429"/>
    </row>
    <row r="15" spans="1:146" ht="13.5" customHeight="1" x14ac:dyDescent="0.2">
      <c r="D15" s="430">
        <v>10</v>
      </c>
      <c r="E15" s="430"/>
      <c r="F15" s="438"/>
      <c r="H15" s="235"/>
      <c r="I15" s="397"/>
      <c r="J15" s="398" t="s">
        <v>47</v>
      </c>
      <c r="K15" s="398"/>
      <c r="L15" s="398"/>
      <c r="M15" s="398"/>
      <c r="N15" s="398"/>
      <c r="O15" s="398"/>
      <c r="P15" s="398"/>
      <c r="Q15" s="399"/>
      <c r="R15" s="400">
        <v>21.28</v>
      </c>
      <c r="S15" s="401"/>
      <c r="T15" s="401"/>
      <c r="U15" s="401"/>
      <c r="V15" s="401"/>
      <c r="W15" s="401"/>
      <c r="X15" s="401"/>
      <c r="Y15" s="402"/>
      <c r="Z15" s="402"/>
      <c r="AA15" s="402"/>
      <c r="AB15" s="402"/>
      <c r="AC15" s="403">
        <v>24860</v>
      </c>
      <c r="AD15" s="403"/>
      <c r="AE15" s="403"/>
      <c r="AF15" s="403"/>
      <c r="AG15" s="403"/>
      <c r="AH15" s="403"/>
      <c r="AI15" s="403"/>
      <c r="AJ15" s="402"/>
      <c r="AK15" s="402"/>
      <c r="AL15" s="402"/>
      <c r="AM15" s="402"/>
      <c r="AN15" s="403">
        <v>11606</v>
      </c>
      <c r="AO15" s="403"/>
      <c r="AP15" s="403"/>
      <c r="AQ15" s="403"/>
      <c r="AR15" s="403"/>
      <c r="AS15" s="403"/>
      <c r="AT15" s="403"/>
      <c r="AU15" s="402"/>
      <c r="AV15" s="402"/>
      <c r="AW15" s="402"/>
      <c r="AX15" s="402"/>
      <c r="AY15" s="403">
        <v>13254</v>
      </c>
      <c r="AZ15" s="403"/>
      <c r="BA15" s="403"/>
      <c r="BB15" s="403"/>
      <c r="BC15" s="403"/>
      <c r="BD15" s="403"/>
      <c r="BE15" s="403"/>
      <c r="BF15" s="403"/>
      <c r="BG15" s="402"/>
      <c r="BH15" s="402"/>
      <c r="BI15" s="402"/>
      <c r="BJ15" s="404">
        <v>788</v>
      </c>
      <c r="BK15" s="404"/>
      <c r="BL15" s="404"/>
      <c r="BM15" s="404"/>
      <c r="BN15" s="404"/>
      <c r="BO15" s="404"/>
      <c r="BP15" s="404"/>
      <c r="BU15" s="431">
        <v>3.3</v>
      </c>
      <c r="BV15" s="431"/>
      <c r="BW15" s="431"/>
      <c r="BX15" s="431"/>
      <c r="BY15" s="431"/>
      <c r="BZ15" s="431"/>
      <c r="CA15" s="431"/>
      <c r="CB15" s="432"/>
      <c r="CC15" s="432"/>
      <c r="CG15" s="433">
        <v>88</v>
      </c>
      <c r="CH15" s="433"/>
      <c r="CI15" s="433"/>
      <c r="CJ15" s="433"/>
      <c r="CK15" s="433"/>
      <c r="CL15" s="433"/>
      <c r="CM15" s="433"/>
      <c r="CN15" s="402"/>
      <c r="CO15" s="402"/>
      <c r="CP15" s="402"/>
      <c r="CQ15" s="402"/>
      <c r="CR15" s="402"/>
      <c r="CS15" s="403">
        <v>4643</v>
      </c>
      <c r="CT15" s="403"/>
      <c r="CU15" s="403"/>
      <c r="CV15" s="403"/>
      <c r="CW15" s="403"/>
      <c r="CX15" s="403"/>
      <c r="CY15" s="403"/>
      <c r="CZ15" s="403"/>
      <c r="DA15" s="408"/>
      <c r="DB15" s="408"/>
      <c r="DE15" s="409">
        <f>IF(OR(AC15="",CS15=""),"",AC15/CS15)</f>
        <v>5.3542967908679735</v>
      </c>
      <c r="DF15" s="409"/>
      <c r="DG15" s="409"/>
      <c r="DH15" s="409"/>
      <c r="DI15" s="409"/>
      <c r="DJ15" s="409"/>
      <c r="DK15" s="409"/>
      <c r="DL15" s="409"/>
      <c r="DM15" s="409"/>
      <c r="DN15" s="409"/>
      <c r="DO15" s="409"/>
      <c r="DP15" s="409"/>
      <c r="DQ15" s="403">
        <v>1168</v>
      </c>
      <c r="DR15" s="403"/>
      <c r="DS15" s="403"/>
      <c r="DT15" s="403"/>
      <c r="DU15" s="403"/>
      <c r="DV15" s="403"/>
      <c r="DW15" s="403"/>
      <c r="EC15" s="410" t="s">
        <v>224</v>
      </c>
      <c r="ED15" s="410"/>
      <c r="EE15" s="410"/>
      <c r="EF15" s="410"/>
      <c r="EG15" s="410"/>
      <c r="EH15" s="410"/>
      <c r="EI15" s="410"/>
      <c r="EJ15" s="410"/>
      <c r="EK15" s="410"/>
      <c r="EL15" s="410"/>
      <c r="EM15" s="410"/>
      <c r="EN15" s="410"/>
      <c r="EO15" s="410"/>
      <c r="EP15" s="235"/>
    </row>
    <row r="16" spans="1:146" s="414" customFormat="1" ht="13.5" customHeight="1" x14ac:dyDescent="0.2">
      <c r="A16" s="423"/>
      <c r="B16" s="423"/>
      <c r="C16" s="423"/>
      <c r="D16" s="412"/>
      <c r="E16" s="412"/>
      <c r="F16" s="439"/>
      <c r="G16" s="437"/>
      <c r="I16" s="415"/>
      <c r="J16" s="416" t="s">
        <v>46</v>
      </c>
      <c r="K16" s="416"/>
      <c r="L16" s="416"/>
      <c r="M16" s="416"/>
      <c r="N16" s="416"/>
      <c r="O16" s="416"/>
      <c r="P16" s="416"/>
      <c r="Q16" s="417"/>
      <c r="R16" s="418" t="s">
        <v>49</v>
      </c>
      <c r="S16" s="434"/>
      <c r="T16" s="434"/>
      <c r="U16" s="434"/>
      <c r="V16" s="434"/>
      <c r="W16" s="434"/>
      <c r="X16" s="434"/>
      <c r="Y16" s="420"/>
      <c r="Z16" s="420"/>
      <c r="AA16" s="420"/>
      <c r="AB16" s="420"/>
      <c r="AC16" s="421">
        <v>4130</v>
      </c>
      <c r="AD16" s="421"/>
      <c r="AE16" s="421"/>
      <c r="AF16" s="421"/>
      <c r="AG16" s="421"/>
      <c r="AH16" s="421"/>
      <c r="AI16" s="421"/>
      <c r="AJ16" s="420"/>
      <c r="AK16" s="420"/>
      <c r="AL16" s="420"/>
      <c r="AM16" s="420"/>
      <c r="AN16" s="421">
        <v>2055</v>
      </c>
      <c r="AO16" s="421"/>
      <c r="AP16" s="421"/>
      <c r="AQ16" s="421"/>
      <c r="AR16" s="421"/>
      <c r="AS16" s="421"/>
      <c r="AT16" s="421"/>
      <c r="AU16" s="420"/>
      <c r="AV16" s="420"/>
      <c r="AW16" s="420"/>
      <c r="AX16" s="420"/>
      <c r="AY16" s="421">
        <v>2075</v>
      </c>
      <c r="AZ16" s="421"/>
      <c r="BA16" s="421"/>
      <c r="BB16" s="421"/>
      <c r="BC16" s="421"/>
      <c r="BD16" s="421"/>
      <c r="BE16" s="421"/>
      <c r="BF16" s="421"/>
      <c r="BG16" s="420"/>
      <c r="BH16" s="420"/>
      <c r="BI16" s="420"/>
      <c r="BJ16" s="422">
        <v>282</v>
      </c>
      <c r="BK16" s="422"/>
      <c r="BL16" s="422"/>
      <c r="BM16" s="422"/>
      <c r="BN16" s="422"/>
      <c r="BO16" s="422"/>
      <c r="BP16" s="422"/>
      <c r="BQ16" s="423"/>
      <c r="BR16" s="423"/>
      <c r="BS16" s="423"/>
      <c r="BT16" s="423"/>
      <c r="BU16" s="435">
        <v>7.3</v>
      </c>
      <c r="BV16" s="435"/>
      <c r="BW16" s="435"/>
      <c r="BX16" s="435"/>
      <c r="BY16" s="435"/>
      <c r="BZ16" s="435"/>
      <c r="CA16" s="435"/>
      <c r="CB16" s="436"/>
      <c r="CC16" s="436"/>
      <c r="CD16" s="423"/>
      <c r="CE16" s="423"/>
      <c r="CF16" s="423"/>
      <c r="CG16" s="426">
        <v>99</v>
      </c>
      <c r="CH16" s="426"/>
      <c r="CI16" s="426"/>
      <c r="CJ16" s="426"/>
      <c r="CK16" s="426"/>
      <c r="CL16" s="426"/>
      <c r="CM16" s="426"/>
      <c r="CN16" s="420"/>
      <c r="CO16" s="420"/>
      <c r="CP16" s="420"/>
      <c r="CQ16" s="420"/>
      <c r="CR16" s="420"/>
      <c r="CS16" s="421" t="s">
        <v>49</v>
      </c>
      <c r="CT16" s="421"/>
      <c r="CU16" s="421"/>
      <c r="CV16" s="421"/>
      <c r="CW16" s="421"/>
      <c r="CX16" s="421"/>
      <c r="CY16" s="421"/>
      <c r="CZ16" s="421"/>
      <c r="DA16" s="427"/>
      <c r="DB16" s="427"/>
      <c r="DC16" s="423"/>
      <c r="DD16" s="423"/>
      <c r="DE16" s="428" t="s">
        <v>49</v>
      </c>
      <c r="DF16" s="428"/>
      <c r="DG16" s="428"/>
      <c r="DH16" s="428"/>
      <c r="DI16" s="428"/>
      <c r="DJ16" s="428"/>
      <c r="DK16" s="428"/>
      <c r="DL16" s="428"/>
      <c r="DM16" s="428"/>
      <c r="DN16" s="428"/>
      <c r="DO16" s="428"/>
      <c r="DP16" s="428"/>
      <c r="DQ16" s="421" t="s">
        <v>49</v>
      </c>
      <c r="DR16" s="421"/>
      <c r="DS16" s="421"/>
      <c r="DT16" s="421"/>
      <c r="DU16" s="421"/>
      <c r="DV16" s="421"/>
      <c r="DW16" s="421"/>
      <c r="DX16" s="423"/>
      <c r="DY16" s="423"/>
      <c r="DZ16" s="423"/>
      <c r="EA16" s="423"/>
      <c r="EB16" s="423"/>
      <c r="EC16" s="429" t="s">
        <v>224</v>
      </c>
      <c r="ED16" s="429"/>
      <c r="EE16" s="429"/>
      <c r="EF16" s="429"/>
      <c r="EG16" s="429"/>
      <c r="EH16" s="429"/>
      <c r="EI16" s="429"/>
      <c r="EJ16" s="429"/>
      <c r="EK16" s="429"/>
      <c r="EL16" s="429"/>
      <c r="EM16" s="429"/>
      <c r="EN16" s="429"/>
      <c r="EO16" s="429"/>
    </row>
    <row r="17" spans="1:145" s="235" customFormat="1" ht="13.5" customHeight="1" x14ac:dyDescent="0.2">
      <c r="A17" s="382"/>
      <c r="B17" s="382"/>
      <c r="C17" s="382"/>
      <c r="D17" s="430">
        <v>15</v>
      </c>
      <c r="E17" s="430"/>
      <c r="F17" s="430"/>
      <c r="G17" s="382"/>
      <c r="I17" s="397"/>
      <c r="J17" s="398" t="s">
        <v>47</v>
      </c>
      <c r="K17" s="398"/>
      <c r="L17" s="398"/>
      <c r="M17" s="398"/>
      <c r="N17" s="398"/>
      <c r="O17" s="398"/>
      <c r="P17" s="398"/>
      <c r="Q17" s="399"/>
      <c r="R17" s="400">
        <v>21.28</v>
      </c>
      <c r="S17" s="401"/>
      <c r="T17" s="401"/>
      <c r="U17" s="401"/>
      <c r="V17" s="401"/>
      <c r="W17" s="401"/>
      <c r="X17" s="401"/>
      <c r="Y17" s="402"/>
      <c r="Z17" s="402"/>
      <c r="AA17" s="402"/>
      <c r="AB17" s="402"/>
      <c r="AC17" s="403">
        <v>26049</v>
      </c>
      <c r="AD17" s="403"/>
      <c r="AE17" s="403"/>
      <c r="AF17" s="403"/>
      <c r="AG17" s="403"/>
      <c r="AH17" s="403"/>
      <c r="AI17" s="403"/>
      <c r="AJ17" s="402"/>
      <c r="AK17" s="402"/>
      <c r="AL17" s="402"/>
      <c r="AM17" s="402"/>
      <c r="AN17" s="403">
        <v>12311</v>
      </c>
      <c r="AO17" s="403"/>
      <c r="AP17" s="403"/>
      <c r="AQ17" s="403"/>
      <c r="AR17" s="403"/>
      <c r="AS17" s="403"/>
      <c r="AT17" s="403"/>
      <c r="AU17" s="402"/>
      <c r="AV17" s="402"/>
      <c r="AW17" s="402"/>
      <c r="AX17" s="402"/>
      <c r="AY17" s="403">
        <v>13738</v>
      </c>
      <c r="AZ17" s="403"/>
      <c r="BA17" s="403"/>
      <c r="BB17" s="403"/>
      <c r="BC17" s="403"/>
      <c r="BD17" s="403"/>
      <c r="BE17" s="403"/>
      <c r="BF17" s="403"/>
      <c r="BG17" s="402"/>
      <c r="BH17" s="402"/>
      <c r="BI17" s="402"/>
      <c r="BJ17" s="404">
        <v>1189</v>
      </c>
      <c r="BK17" s="404"/>
      <c r="BL17" s="404"/>
      <c r="BM17" s="404"/>
      <c r="BN17" s="404"/>
      <c r="BO17" s="404"/>
      <c r="BP17" s="404"/>
      <c r="BQ17" s="382"/>
      <c r="BR17" s="382"/>
      <c r="BS17" s="382"/>
      <c r="BT17" s="382"/>
      <c r="BU17" s="431">
        <v>4.8</v>
      </c>
      <c r="BV17" s="431"/>
      <c r="BW17" s="431"/>
      <c r="BX17" s="431"/>
      <c r="BY17" s="431"/>
      <c r="BZ17" s="431"/>
      <c r="CA17" s="431"/>
      <c r="CB17" s="432"/>
      <c r="CC17" s="432"/>
      <c r="CD17" s="382"/>
      <c r="CE17" s="382"/>
      <c r="CF17" s="382"/>
      <c r="CG17" s="433">
        <v>90</v>
      </c>
      <c r="CH17" s="433"/>
      <c r="CI17" s="433"/>
      <c r="CJ17" s="433"/>
      <c r="CK17" s="433"/>
      <c r="CL17" s="433"/>
      <c r="CM17" s="433"/>
      <c r="CN17" s="402"/>
      <c r="CO17" s="402"/>
      <c r="CP17" s="402"/>
      <c r="CQ17" s="402"/>
      <c r="CR17" s="402"/>
      <c r="CS17" s="403">
        <v>4836</v>
      </c>
      <c r="CT17" s="403"/>
      <c r="CU17" s="403"/>
      <c r="CV17" s="403"/>
      <c r="CW17" s="403"/>
      <c r="CX17" s="403"/>
      <c r="CY17" s="403"/>
      <c r="CZ17" s="403"/>
      <c r="DA17" s="408"/>
      <c r="DB17" s="408"/>
      <c r="DC17" s="382"/>
      <c r="DD17" s="382"/>
      <c r="DE17" s="409">
        <f>IF(OR(AC17="",CS17=""),"",AC17/CS17)</f>
        <v>5.3864764267990077</v>
      </c>
      <c r="DF17" s="409"/>
      <c r="DG17" s="409"/>
      <c r="DH17" s="409"/>
      <c r="DI17" s="409"/>
      <c r="DJ17" s="409"/>
      <c r="DK17" s="409"/>
      <c r="DL17" s="409"/>
      <c r="DM17" s="409"/>
      <c r="DN17" s="409"/>
      <c r="DO17" s="409"/>
      <c r="DP17" s="409"/>
      <c r="DQ17" s="403">
        <v>1224</v>
      </c>
      <c r="DR17" s="403"/>
      <c r="DS17" s="403"/>
      <c r="DT17" s="403"/>
      <c r="DU17" s="403"/>
      <c r="DV17" s="403"/>
      <c r="DW17" s="403"/>
      <c r="DX17" s="382"/>
      <c r="DY17" s="382"/>
      <c r="DZ17" s="382"/>
      <c r="EA17" s="382"/>
      <c r="EB17" s="382"/>
      <c r="EC17" s="410" t="s">
        <v>225</v>
      </c>
      <c r="ED17" s="410"/>
      <c r="EE17" s="410"/>
      <c r="EF17" s="410"/>
      <c r="EG17" s="410"/>
      <c r="EH17" s="410"/>
      <c r="EI17" s="410"/>
      <c r="EJ17" s="410"/>
      <c r="EK17" s="410"/>
      <c r="EL17" s="410"/>
      <c r="EM17" s="410"/>
      <c r="EN17" s="410"/>
      <c r="EO17" s="410"/>
    </row>
    <row r="18" spans="1:145" s="414" customFormat="1" ht="13.5" customHeight="1" x14ac:dyDescent="0.2">
      <c r="A18" s="423"/>
      <c r="B18" s="423"/>
      <c r="C18" s="423"/>
      <c r="D18" s="412"/>
      <c r="E18" s="412"/>
      <c r="F18" s="439"/>
      <c r="G18" s="423"/>
      <c r="I18" s="415"/>
      <c r="J18" s="416" t="s">
        <v>46</v>
      </c>
      <c r="K18" s="416"/>
      <c r="L18" s="416"/>
      <c r="M18" s="416"/>
      <c r="N18" s="416"/>
      <c r="O18" s="416"/>
      <c r="P18" s="416"/>
      <c r="Q18" s="417"/>
      <c r="R18" s="418" t="s">
        <v>49</v>
      </c>
      <c r="S18" s="419"/>
      <c r="T18" s="419"/>
      <c r="U18" s="419"/>
      <c r="V18" s="419"/>
      <c r="W18" s="419"/>
      <c r="X18" s="419"/>
      <c r="Y18" s="420"/>
      <c r="Z18" s="420"/>
      <c r="AA18" s="420"/>
      <c r="AB18" s="420"/>
      <c r="AC18" s="421">
        <v>6463</v>
      </c>
      <c r="AD18" s="421"/>
      <c r="AE18" s="421"/>
      <c r="AF18" s="421"/>
      <c r="AG18" s="421"/>
      <c r="AH18" s="421"/>
      <c r="AI18" s="421"/>
      <c r="AJ18" s="420"/>
      <c r="AK18" s="420"/>
      <c r="AL18" s="420"/>
      <c r="AM18" s="420"/>
      <c r="AN18" s="421">
        <v>3695</v>
      </c>
      <c r="AO18" s="421"/>
      <c r="AP18" s="421"/>
      <c r="AQ18" s="421"/>
      <c r="AR18" s="421"/>
      <c r="AS18" s="421"/>
      <c r="AT18" s="421"/>
      <c r="AU18" s="420"/>
      <c r="AV18" s="420"/>
      <c r="AW18" s="420"/>
      <c r="AX18" s="420"/>
      <c r="AY18" s="421">
        <v>2768</v>
      </c>
      <c r="AZ18" s="421"/>
      <c r="BA18" s="421"/>
      <c r="BB18" s="421"/>
      <c r="BC18" s="421"/>
      <c r="BD18" s="421"/>
      <c r="BE18" s="421"/>
      <c r="BF18" s="421"/>
      <c r="BG18" s="420"/>
      <c r="BH18" s="420"/>
      <c r="BI18" s="420"/>
      <c r="BJ18" s="422">
        <v>2333</v>
      </c>
      <c r="BK18" s="422"/>
      <c r="BL18" s="422"/>
      <c r="BM18" s="422"/>
      <c r="BN18" s="422"/>
      <c r="BO18" s="422"/>
      <c r="BP18" s="422"/>
      <c r="BQ18" s="423"/>
      <c r="BR18" s="423"/>
      <c r="BS18" s="423"/>
      <c r="BT18" s="423"/>
      <c r="BU18" s="435">
        <v>56.5</v>
      </c>
      <c r="BV18" s="435"/>
      <c r="BW18" s="435"/>
      <c r="BX18" s="435"/>
      <c r="BY18" s="435"/>
      <c r="BZ18" s="435"/>
      <c r="CA18" s="435"/>
      <c r="CB18" s="436"/>
      <c r="CC18" s="436"/>
      <c r="CD18" s="423"/>
      <c r="CE18" s="423"/>
      <c r="CF18" s="423"/>
      <c r="CG18" s="426">
        <v>133</v>
      </c>
      <c r="CH18" s="426"/>
      <c r="CI18" s="426"/>
      <c r="CJ18" s="426"/>
      <c r="CK18" s="426"/>
      <c r="CL18" s="426"/>
      <c r="CM18" s="426"/>
      <c r="CN18" s="420"/>
      <c r="CO18" s="420"/>
      <c r="CP18" s="420"/>
      <c r="CQ18" s="420"/>
      <c r="CR18" s="420"/>
      <c r="CS18" s="421">
        <v>1133</v>
      </c>
      <c r="CT18" s="421"/>
      <c r="CU18" s="421"/>
      <c r="CV18" s="421"/>
      <c r="CW18" s="421"/>
      <c r="CX18" s="421"/>
      <c r="CY18" s="421"/>
      <c r="CZ18" s="421"/>
      <c r="DA18" s="427"/>
      <c r="DB18" s="427"/>
      <c r="DC18" s="423"/>
      <c r="DD18" s="423"/>
      <c r="DE18" s="428">
        <v>5.7</v>
      </c>
      <c r="DF18" s="428"/>
      <c r="DG18" s="428"/>
      <c r="DH18" s="428"/>
      <c r="DI18" s="428"/>
      <c r="DJ18" s="428"/>
      <c r="DK18" s="428"/>
      <c r="DL18" s="428"/>
      <c r="DM18" s="428"/>
      <c r="DN18" s="428"/>
      <c r="DO18" s="428"/>
      <c r="DP18" s="428"/>
      <c r="DQ18" s="421" t="s">
        <v>49</v>
      </c>
      <c r="DR18" s="421"/>
      <c r="DS18" s="421"/>
      <c r="DT18" s="421"/>
      <c r="DU18" s="421"/>
      <c r="DV18" s="421"/>
      <c r="DW18" s="421"/>
      <c r="DX18" s="423"/>
      <c r="DY18" s="423"/>
      <c r="DZ18" s="423"/>
      <c r="EA18" s="423"/>
      <c r="EB18" s="423"/>
      <c r="EC18" s="429" t="s">
        <v>225</v>
      </c>
      <c r="ED18" s="429"/>
      <c r="EE18" s="429"/>
      <c r="EF18" s="429"/>
      <c r="EG18" s="429"/>
      <c r="EH18" s="429"/>
      <c r="EI18" s="429"/>
      <c r="EJ18" s="429"/>
      <c r="EK18" s="429"/>
      <c r="EL18" s="429"/>
      <c r="EM18" s="429"/>
      <c r="EN18" s="429"/>
      <c r="EO18" s="429"/>
    </row>
    <row r="19" spans="1:145" s="235" customFormat="1" ht="13.5" customHeight="1" x14ac:dyDescent="0.2">
      <c r="A19" s="382"/>
      <c r="B19" s="382"/>
      <c r="C19" s="382"/>
      <c r="D19" s="430">
        <v>22</v>
      </c>
      <c r="E19" s="430"/>
      <c r="F19" s="430"/>
      <c r="G19" s="382"/>
      <c r="I19" s="397"/>
      <c r="J19" s="398" t="s">
        <v>47</v>
      </c>
      <c r="K19" s="398"/>
      <c r="L19" s="398"/>
      <c r="M19" s="398"/>
      <c r="N19" s="398"/>
      <c r="O19" s="398"/>
      <c r="P19" s="398"/>
      <c r="Q19" s="399"/>
      <c r="R19" s="400">
        <v>36.92</v>
      </c>
      <c r="S19" s="401"/>
      <c r="T19" s="401"/>
      <c r="U19" s="401"/>
      <c r="V19" s="401"/>
      <c r="W19" s="401"/>
      <c r="X19" s="401"/>
      <c r="Y19" s="402"/>
      <c r="Z19" s="402"/>
      <c r="AA19" s="402"/>
      <c r="AB19" s="402"/>
      <c r="AC19" s="403">
        <v>40904</v>
      </c>
      <c r="AD19" s="403"/>
      <c r="AE19" s="403"/>
      <c r="AF19" s="403"/>
      <c r="AG19" s="403"/>
      <c r="AH19" s="403"/>
      <c r="AI19" s="403"/>
      <c r="AJ19" s="402"/>
      <c r="AK19" s="402"/>
      <c r="AL19" s="402"/>
      <c r="AM19" s="402"/>
      <c r="AN19" s="403">
        <v>19627</v>
      </c>
      <c r="AO19" s="403"/>
      <c r="AP19" s="403"/>
      <c r="AQ19" s="403"/>
      <c r="AR19" s="403"/>
      <c r="AS19" s="403"/>
      <c r="AT19" s="403"/>
      <c r="AU19" s="402"/>
      <c r="AV19" s="402"/>
      <c r="AW19" s="402"/>
      <c r="AX19" s="402"/>
      <c r="AY19" s="403">
        <v>21277</v>
      </c>
      <c r="AZ19" s="403"/>
      <c r="BA19" s="403"/>
      <c r="BB19" s="403"/>
      <c r="BC19" s="403"/>
      <c r="BD19" s="403"/>
      <c r="BE19" s="403"/>
      <c r="BF19" s="403"/>
      <c r="BG19" s="402"/>
      <c r="BH19" s="402"/>
      <c r="BI19" s="402"/>
      <c r="BJ19" s="404">
        <v>14855</v>
      </c>
      <c r="BK19" s="404"/>
      <c r="BL19" s="404"/>
      <c r="BM19" s="404"/>
      <c r="BN19" s="404"/>
      <c r="BO19" s="404"/>
      <c r="BP19" s="404"/>
      <c r="BQ19" s="382"/>
      <c r="BR19" s="382"/>
      <c r="BS19" s="382"/>
      <c r="BT19" s="382"/>
      <c r="BU19" s="431">
        <v>57</v>
      </c>
      <c r="BV19" s="431"/>
      <c r="BW19" s="431"/>
      <c r="BX19" s="431"/>
      <c r="BY19" s="431"/>
      <c r="BZ19" s="431"/>
      <c r="CA19" s="431"/>
      <c r="CB19" s="432"/>
      <c r="CC19" s="432"/>
      <c r="CD19" s="382"/>
      <c r="CE19" s="382"/>
      <c r="CF19" s="382"/>
      <c r="CG19" s="433">
        <v>92</v>
      </c>
      <c r="CH19" s="433"/>
      <c r="CI19" s="433"/>
      <c r="CJ19" s="433"/>
      <c r="CK19" s="433"/>
      <c r="CL19" s="433"/>
      <c r="CM19" s="433"/>
      <c r="CN19" s="402"/>
      <c r="CO19" s="402"/>
      <c r="CP19" s="402"/>
      <c r="CQ19" s="402"/>
      <c r="CR19" s="402"/>
      <c r="CS19" s="403">
        <v>7781</v>
      </c>
      <c r="CT19" s="403"/>
      <c r="CU19" s="403"/>
      <c r="CV19" s="403"/>
      <c r="CW19" s="403"/>
      <c r="CX19" s="403"/>
      <c r="CY19" s="403"/>
      <c r="CZ19" s="403"/>
      <c r="DA19" s="408"/>
      <c r="DB19" s="408"/>
      <c r="DC19" s="382"/>
      <c r="DD19" s="382"/>
      <c r="DE19" s="409">
        <f>IF(OR(AC19="",CS19=""),"",AC19/CS19)</f>
        <v>5.256907852461123</v>
      </c>
      <c r="DF19" s="409"/>
      <c r="DG19" s="409"/>
      <c r="DH19" s="409"/>
      <c r="DI19" s="409"/>
      <c r="DJ19" s="409"/>
      <c r="DK19" s="409"/>
      <c r="DL19" s="409"/>
      <c r="DM19" s="409"/>
      <c r="DN19" s="409"/>
      <c r="DO19" s="409"/>
      <c r="DP19" s="409"/>
      <c r="DQ19" s="403">
        <v>1108</v>
      </c>
      <c r="DR19" s="403"/>
      <c r="DS19" s="403"/>
      <c r="DT19" s="403"/>
      <c r="DU19" s="403"/>
      <c r="DV19" s="403"/>
      <c r="DW19" s="403"/>
      <c r="DX19" s="382"/>
      <c r="DY19" s="382"/>
      <c r="DZ19" s="382"/>
      <c r="EA19" s="382"/>
      <c r="EB19" s="382"/>
      <c r="EC19" s="410" t="s">
        <v>226</v>
      </c>
      <c r="ED19" s="410"/>
      <c r="EE19" s="410"/>
      <c r="EF19" s="410"/>
      <c r="EG19" s="410"/>
      <c r="EH19" s="410"/>
      <c r="EI19" s="410"/>
      <c r="EJ19" s="410"/>
      <c r="EK19" s="410"/>
      <c r="EL19" s="410"/>
      <c r="EM19" s="410"/>
      <c r="EN19" s="410"/>
      <c r="EO19" s="410"/>
    </row>
    <row r="20" spans="1:145" s="414" customFormat="1" ht="13.5" customHeight="1" x14ac:dyDescent="0.2">
      <c r="A20" s="437"/>
      <c r="B20" s="437"/>
      <c r="C20" s="437"/>
      <c r="D20" s="412"/>
      <c r="E20" s="412"/>
      <c r="F20" s="412"/>
      <c r="G20" s="437"/>
      <c r="I20" s="415"/>
      <c r="J20" s="416" t="s">
        <v>46</v>
      </c>
      <c r="K20" s="416"/>
      <c r="L20" s="416"/>
      <c r="M20" s="416"/>
      <c r="N20" s="416"/>
      <c r="O20" s="416"/>
      <c r="P20" s="416"/>
      <c r="Q20" s="417"/>
      <c r="R20" s="418" t="s">
        <v>49</v>
      </c>
      <c r="S20" s="434"/>
      <c r="T20" s="434"/>
      <c r="U20" s="434"/>
      <c r="V20" s="434"/>
      <c r="W20" s="434"/>
      <c r="X20" s="434"/>
      <c r="Y20" s="420"/>
      <c r="Z20" s="420"/>
      <c r="AA20" s="420"/>
      <c r="AB20" s="420"/>
      <c r="AC20" s="421">
        <v>5810</v>
      </c>
      <c r="AD20" s="421"/>
      <c r="AE20" s="421"/>
      <c r="AF20" s="421"/>
      <c r="AG20" s="421"/>
      <c r="AH20" s="421"/>
      <c r="AI20" s="421"/>
      <c r="AJ20" s="420"/>
      <c r="AK20" s="420"/>
      <c r="AL20" s="420"/>
      <c r="AM20" s="420"/>
      <c r="AN20" s="421">
        <v>2833</v>
      </c>
      <c r="AO20" s="421"/>
      <c r="AP20" s="421"/>
      <c r="AQ20" s="421"/>
      <c r="AR20" s="421"/>
      <c r="AS20" s="421"/>
      <c r="AT20" s="421"/>
      <c r="AU20" s="420"/>
      <c r="AV20" s="420"/>
      <c r="AW20" s="420"/>
      <c r="AX20" s="420"/>
      <c r="AY20" s="421">
        <v>2977</v>
      </c>
      <c r="AZ20" s="421"/>
      <c r="BA20" s="421"/>
      <c r="BB20" s="421"/>
      <c r="BC20" s="421"/>
      <c r="BD20" s="421"/>
      <c r="BE20" s="421"/>
      <c r="BF20" s="421"/>
      <c r="BG20" s="420"/>
      <c r="BH20" s="420"/>
      <c r="BI20" s="420"/>
      <c r="BJ20" s="422">
        <v>-653</v>
      </c>
      <c r="BK20" s="422"/>
      <c r="BL20" s="422"/>
      <c r="BM20" s="422"/>
      <c r="BN20" s="422"/>
      <c r="BO20" s="422"/>
      <c r="BP20" s="422"/>
      <c r="BQ20" s="423"/>
      <c r="BR20" s="423"/>
      <c r="BS20" s="423"/>
      <c r="BT20" s="423"/>
      <c r="BU20" s="435">
        <v>-10.1</v>
      </c>
      <c r="BV20" s="435"/>
      <c r="BW20" s="435"/>
      <c r="BX20" s="435"/>
      <c r="BY20" s="435"/>
      <c r="BZ20" s="435"/>
      <c r="CA20" s="435"/>
      <c r="CB20" s="436"/>
      <c r="CC20" s="436"/>
      <c r="CD20" s="423"/>
      <c r="CE20" s="423"/>
      <c r="CF20" s="423"/>
      <c r="CG20" s="426">
        <v>95</v>
      </c>
      <c r="CH20" s="426"/>
      <c r="CI20" s="426"/>
      <c r="CJ20" s="426"/>
      <c r="CK20" s="426"/>
      <c r="CL20" s="426"/>
      <c r="CM20" s="426"/>
      <c r="CN20" s="420"/>
      <c r="CO20" s="420"/>
      <c r="CP20" s="420"/>
      <c r="CQ20" s="420"/>
      <c r="CR20" s="420"/>
      <c r="CS20" s="421" t="s">
        <v>49</v>
      </c>
      <c r="CT20" s="421"/>
      <c r="CU20" s="421"/>
      <c r="CV20" s="421"/>
      <c r="CW20" s="421"/>
      <c r="CX20" s="421"/>
      <c r="CY20" s="421"/>
      <c r="CZ20" s="421"/>
      <c r="DA20" s="427"/>
      <c r="DB20" s="427"/>
      <c r="DC20" s="423"/>
      <c r="DD20" s="423"/>
      <c r="DE20" s="428" t="s">
        <v>49</v>
      </c>
      <c r="DF20" s="428"/>
      <c r="DG20" s="428"/>
      <c r="DH20" s="428"/>
      <c r="DI20" s="428"/>
      <c r="DJ20" s="428"/>
      <c r="DK20" s="428"/>
      <c r="DL20" s="428"/>
      <c r="DM20" s="428"/>
      <c r="DN20" s="428"/>
      <c r="DO20" s="428"/>
      <c r="DP20" s="428"/>
      <c r="DQ20" s="421" t="s">
        <v>49</v>
      </c>
      <c r="DR20" s="421"/>
      <c r="DS20" s="421"/>
      <c r="DT20" s="421"/>
      <c r="DU20" s="421"/>
      <c r="DV20" s="421"/>
      <c r="DW20" s="421"/>
      <c r="DX20" s="423"/>
      <c r="DY20" s="423"/>
      <c r="DZ20" s="423"/>
      <c r="EA20" s="423"/>
      <c r="EB20" s="423"/>
      <c r="EC20" s="429" t="s">
        <v>226</v>
      </c>
      <c r="ED20" s="429"/>
      <c r="EE20" s="429"/>
      <c r="EF20" s="429"/>
      <c r="EG20" s="429"/>
      <c r="EH20" s="429"/>
      <c r="EI20" s="429"/>
      <c r="EJ20" s="429"/>
      <c r="EK20" s="429"/>
      <c r="EL20" s="429"/>
      <c r="EM20" s="429"/>
      <c r="EN20" s="429"/>
      <c r="EO20" s="429"/>
    </row>
    <row r="21" spans="1:145" s="235" customFormat="1" ht="13.5" customHeight="1" x14ac:dyDescent="0.2">
      <c r="A21" s="382"/>
      <c r="B21" s="382"/>
      <c r="C21" s="382"/>
      <c r="D21" s="430">
        <v>25</v>
      </c>
      <c r="E21" s="430"/>
      <c r="F21" s="430"/>
      <c r="G21" s="382"/>
      <c r="I21" s="397"/>
      <c r="J21" s="398" t="s">
        <v>47</v>
      </c>
      <c r="K21" s="398"/>
      <c r="L21" s="398"/>
      <c r="M21" s="398"/>
      <c r="N21" s="398"/>
      <c r="O21" s="398"/>
      <c r="P21" s="398"/>
      <c r="Q21" s="399"/>
      <c r="R21" s="400">
        <v>36.92</v>
      </c>
      <c r="S21" s="401"/>
      <c r="T21" s="401"/>
      <c r="U21" s="401"/>
      <c r="V21" s="401"/>
      <c r="W21" s="401"/>
      <c r="X21" s="401"/>
      <c r="Y21" s="402"/>
      <c r="Z21" s="402"/>
      <c r="AA21" s="402"/>
      <c r="AB21" s="402"/>
      <c r="AC21" s="403">
        <v>42750</v>
      </c>
      <c r="AD21" s="403"/>
      <c r="AE21" s="403"/>
      <c r="AF21" s="403"/>
      <c r="AG21" s="403"/>
      <c r="AH21" s="403"/>
      <c r="AI21" s="403"/>
      <c r="AJ21" s="402"/>
      <c r="AK21" s="402"/>
      <c r="AL21" s="402"/>
      <c r="AM21" s="402"/>
      <c r="AN21" s="403">
        <v>20727</v>
      </c>
      <c r="AO21" s="403"/>
      <c r="AP21" s="403"/>
      <c r="AQ21" s="403"/>
      <c r="AR21" s="403"/>
      <c r="AS21" s="403"/>
      <c r="AT21" s="403"/>
      <c r="AU21" s="402"/>
      <c r="AV21" s="402"/>
      <c r="AW21" s="402"/>
      <c r="AX21" s="402"/>
      <c r="AY21" s="403">
        <v>22023</v>
      </c>
      <c r="AZ21" s="403"/>
      <c r="BA21" s="403"/>
      <c r="BB21" s="403"/>
      <c r="BC21" s="403"/>
      <c r="BD21" s="403"/>
      <c r="BE21" s="403"/>
      <c r="BF21" s="403"/>
      <c r="BG21" s="402"/>
      <c r="BH21" s="402"/>
      <c r="BI21" s="402"/>
      <c r="BJ21" s="404">
        <v>1846</v>
      </c>
      <c r="BK21" s="404"/>
      <c r="BL21" s="404"/>
      <c r="BM21" s="404"/>
      <c r="BN21" s="404"/>
      <c r="BO21" s="404"/>
      <c r="BP21" s="404"/>
      <c r="BQ21" s="382"/>
      <c r="BR21" s="382"/>
      <c r="BS21" s="382"/>
      <c r="BT21" s="382"/>
      <c r="BU21" s="431">
        <v>4.5</v>
      </c>
      <c r="BV21" s="431"/>
      <c r="BW21" s="431"/>
      <c r="BX21" s="431"/>
      <c r="BY21" s="431"/>
      <c r="BZ21" s="431"/>
      <c r="CA21" s="431"/>
      <c r="CB21" s="432"/>
      <c r="CC21" s="432"/>
      <c r="CD21" s="382"/>
      <c r="CE21" s="382"/>
      <c r="CF21" s="382"/>
      <c r="CG21" s="433">
        <v>94</v>
      </c>
      <c r="CH21" s="433"/>
      <c r="CI21" s="433"/>
      <c r="CJ21" s="433"/>
      <c r="CK21" s="433"/>
      <c r="CL21" s="433"/>
      <c r="CM21" s="433"/>
      <c r="CN21" s="402"/>
      <c r="CO21" s="402"/>
      <c r="CP21" s="402"/>
      <c r="CQ21" s="402"/>
      <c r="CR21" s="402"/>
      <c r="CS21" s="403">
        <v>7974</v>
      </c>
      <c r="CT21" s="403"/>
      <c r="CU21" s="403"/>
      <c r="CV21" s="403"/>
      <c r="CW21" s="403"/>
      <c r="CX21" s="403"/>
      <c r="CY21" s="403"/>
      <c r="CZ21" s="403"/>
      <c r="DA21" s="408"/>
      <c r="DB21" s="408"/>
      <c r="DC21" s="382"/>
      <c r="DD21" s="382"/>
      <c r="DE21" s="409">
        <f>IF(OR(AC21="",CS21=""),"",AC21/CS21)</f>
        <v>5.3611738148984198</v>
      </c>
      <c r="DF21" s="409"/>
      <c r="DG21" s="409"/>
      <c r="DH21" s="409"/>
      <c r="DI21" s="409"/>
      <c r="DJ21" s="409"/>
      <c r="DK21" s="409"/>
      <c r="DL21" s="409"/>
      <c r="DM21" s="409"/>
      <c r="DN21" s="409"/>
      <c r="DO21" s="409"/>
      <c r="DP21" s="409"/>
      <c r="DQ21" s="403">
        <v>1158</v>
      </c>
      <c r="DR21" s="403"/>
      <c r="DS21" s="403"/>
      <c r="DT21" s="403"/>
      <c r="DU21" s="403"/>
      <c r="DV21" s="403"/>
      <c r="DW21" s="403"/>
      <c r="DX21" s="382"/>
      <c r="DY21" s="382"/>
      <c r="DZ21" s="382"/>
      <c r="EA21" s="382"/>
      <c r="EB21" s="382"/>
      <c r="EC21" s="410" t="s">
        <v>227</v>
      </c>
      <c r="ED21" s="410"/>
      <c r="EE21" s="410"/>
      <c r="EF21" s="410"/>
      <c r="EG21" s="410"/>
      <c r="EH21" s="410"/>
      <c r="EI21" s="410"/>
      <c r="EJ21" s="410"/>
      <c r="EK21" s="410"/>
      <c r="EL21" s="410"/>
      <c r="EM21" s="410"/>
      <c r="EN21" s="410"/>
      <c r="EO21" s="410"/>
    </row>
    <row r="22" spans="1:145" s="414" customFormat="1" ht="13.5" customHeight="1" x14ac:dyDescent="0.2">
      <c r="A22" s="423"/>
      <c r="B22" s="423"/>
      <c r="C22" s="423"/>
      <c r="D22" s="437"/>
      <c r="E22" s="437"/>
      <c r="F22" s="437"/>
      <c r="G22" s="423"/>
      <c r="I22" s="415"/>
      <c r="J22" s="416" t="s">
        <v>46</v>
      </c>
      <c r="K22" s="416"/>
      <c r="L22" s="416"/>
      <c r="M22" s="416"/>
      <c r="N22" s="416"/>
      <c r="O22" s="416"/>
      <c r="P22" s="416"/>
      <c r="Q22" s="417"/>
      <c r="R22" s="418" t="s">
        <v>49</v>
      </c>
      <c r="S22" s="434"/>
      <c r="T22" s="434"/>
      <c r="U22" s="434"/>
      <c r="V22" s="434"/>
      <c r="W22" s="434"/>
      <c r="X22" s="434"/>
      <c r="Y22" s="420"/>
      <c r="Z22" s="420"/>
      <c r="AA22" s="420"/>
      <c r="AB22" s="420"/>
      <c r="AC22" s="421">
        <v>5776</v>
      </c>
      <c r="AD22" s="421"/>
      <c r="AE22" s="421"/>
      <c r="AF22" s="421"/>
      <c r="AG22" s="421"/>
      <c r="AH22" s="421"/>
      <c r="AI22" s="421"/>
      <c r="AJ22" s="420"/>
      <c r="AK22" s="420"/>
      <c r="AL22" s="420"/>
      <c r="AM22" s="420"/>
      <c r="AN22" s="421" t="s">
        <v>49</v>
      </c>
      <c r="AO22" s="421"/>
      <c r="AP22" s="421"/>
      <c r="AQ22" s="421"/>
      <c r="AR22" s="421"/>
      <c r="AS22" s="421"/>
      <c r="AT22" s="421"/>
      <c r="AU22" s="420"/>
      <c r="AV22" s="420"/>
      <c r="AW22" s="420"/>
      <c r="AX22" s="420"/>
      <c r="AY22" s="421" t="s">
        <v>49</v>
      </c>
      <c r="AZ22" s="421"/>
      <c r="BA22" s="421"/>
      <c r="BB22" s="421"/>
      <c r="BC22" s="421"/>
      <c r="BD22" s="421"/>
      <c r="BE22" s="421"/>
      <c r="BF22" s="421"/>
      <c r="BG22" s="420"/>
      <c r="BH22" s="420"/>
      <c r="BI22" s="420"/>
      <c r="BJ22" s="422">
        <v>-34</v>
      </c>
      <c r="BK22" s="440"/>
      <c r="BL22" s="440"/>
      <c r="BM22" s="440"/>
      <c r="BN22" s="440"/>
      <c r="BO22" s="440"/>
      <c r="BP22" s="440"/>
      <c r="BQ22" s="423"/>
      <c r="BR22" s="423"/>
      <c r="BS22" s="423"/>
      <c r="BT22" s="423"/>
      <c r="BU22" s="435">
        <v>-0.6</v>
      </c>
      <c r="BV22" s="435"/>
      <c r="BW22" s="435"/>
      <c r="BX22" s="435"/>
      <c r="BY22" s="435"/>
      <c r="BZ22" s="435"/>
      <c r="CA22" s="435"/>
      <c r="CB22" s="436"/>
      <c r="CC22" s="436"/>
      <c r="CD22" s="423"/>
      <c r="CE22" s="423"/>
      <c r="CF22" s="423"/>
      <c r="CG22" s="421" t="s">
        <v>49</v>
      </c>
      <c r="CH22" s="421"/>
      <c r="CI22" s="421"/>
      <c r="CJ22" s="421"/>
      <c r="CK22" s="421"/>
      <c r="CL22" s="421"/>
      <c r="CM22" s="421"/>
      <c r="CN22" s="420"/>
      <c r="CO22" s="420"/>
      <c r="CP22" s="420"/>
      <c r="CQ22" s="420"/>
      <c r="CR22" s="420"/>
      <c r="CS22" s="421" t="s">
        <v>49</v>
      </c>
      <c r="CT22" s="421"/>
      <c r="CU22" s="421"/>
      <c r="CV22" s="421"/>
      <c r="CW22" s="421"/>
      <c r="CX22" s="421"/>
      <c r="CY22" s="421"/>
      <c r="CZ22" s="421"/>
      <c r="DA22" s="427"/>
      <c r="DB22" s="427"/>
      <c r="DC22" s="423"/>
      <c r="DD22" s="423"/>
      <c r="DE22" s="428" t="s">
        <v>49</v>
      </c>
      <c r="DF22" s="428"/>
      <c r="DG22" s="428"/>
      <c r="DH22" s="428"/>
      <c r="DI22" s="428"/>
      <c r="DJ22" s="428"/>
      <c r="DK22" s="428"/>
      <c r="DL22" s="428"/>
      <c r="DM22" s="428"/>
      <c r="DN22" s="428"/>
      <c r="DO22" s="428"/>
      <c r="DP22" s="428"/>
      <c r="DQ22" s="421" t="s">
        <v>49</v>
      </c>
      <c r="DR22" s="421"/>
      <c r="DS22" s="421"/>
      <c r="DT22" s="421"/>
      <c r="DU22" s="421"/>
      <c r="DV22" s="421"/>
      <c r="DW22" s="421"/>
      <c r="DX22" s="423"/>
      <c r="DY22" s="423"/>
      <c r="DZ22" s="423"/>
      <c r="EA22" s="423"/>
      <c r="EB22" s="423"/>
      <c r="EC22" s="429" t="s">
        <v>227</v>
      </c>
      <c r="ED22" s="429"/>
      <c r="EE22" s="429"/>
      <c r="EF22" s="429"/>
      <c r="EG22" s="429"/>
      <c r="EH22" s="429"/>
      <c r="EI22" s="429"/>
      <c r="EJ22" s="429"/>
      <c r="EK22" s="429"/>
      <c r="EL22" s="429"/>
      <c r="EM22" s="429"/>
      <c r="EN22" s="429"/>
      <c r="EO22" s="429"/>
    </row>
    <row r="23" spans="1:145" s="235" customFormat="1" ht="13.5" customHeight="1" x14ac:dyDescent="0.2">
      <c r="A23" s="382"/>
      <c r="B23" s="382"/>
      <c r="C23" s="382"/>
      <c r="D23" s="430">
        <v>30</v>
      </c>
      <c r="E23" s="430"/>
      <c r="F23" s="430"/>
      <c r="G23" s="382"/>
      <c r="I23" s="397"/>
      <c r="J23" s="398" t="s">
        <v>47</v>
      </c>
      <c r="K23" s="398"/>
      <c r="L23" s="398"/>
      <c r="M23" s="398"/>
      <c r="N23" s="398"/>
      <c r="O23" s="398"/>
      <c r="P23" s="398"/>
      <c r="Q23" s="399"/>
      <c r="R23" s="400">
        <v>88.97</v>
      </c>
      <c r="S23" s="401"/>
      <c r="T23" s="401"/>
      <c r="U23" s="401"/>
      <c r="V23" s="401"/>
      <c r="W23" s="401"/>
      <c r="X23" s="401"/>
      <c r="Y23" s="402"/>
      <c r="Z23" s="402"/>
      <c r="AA23" s="402"/>
      <c r="AB23" s="402"/>
      <c r="AC23" s="403">
        <v>57307</v>
      </c>
      <c r="AD23" s="403"/>
      <c r="AE23" s="403"/>
      <c r="AF23" s="403"/>
      <c r="AG23" s="403"/>
      <c r="AH23" s="403"/>
      <c r="AI23" s="403"/>
      <c r="AJ23" s="402"/>
      <c r="AK23" s="402"/>
      <c r="AL23" s="402"/>
      <c r="AM23" s="402"/>
      <c r="AN23" s="403">
        <v>27933</v>
      </c>
      <c r="AO23" s="403"/>
      <c r="AP23" s="403"/>
      <c r="AQ23" s="403"/>
      <c r="AR23" s="403"/>
      <c r="AS23" s="403"/>
      <c r="AT23" s="403"/>
      <c r="AU23" s="402"/>
      <c r="AV23" s="402"/>
      <c r="AW23" s="402"/>
      <c r="AX23" s="402"/>
      <c r="AY23" s="403">
        <v>29374</v>
      </c>
      <c r="AZ23" s="403"/>
      <c r="BA23" s="403"/>
      <c r="BB23" s="403"/>
      <c r="BC23" s="403"/>
      <c r="BD23" s="403"/>
      <c r="BE23" s="403"/>
      <c r="BF23" s="403"/>
      <c r="BG23" s="402"/>
      <c r="BH23" s="402"/>
      <c r="BI23" s="402"/>
      <c r="BJ23" s="404">
        <v>14557</v>
      </c>
      <c r="BK23" s="404"/>
      <c r="BL23" s="404"/>
      <c r="BM23" s="404"/>
      <c r="BN23" s="404"/>
      <c r="BO23" s="404"/>
      <c r="BP23" s="404"/>
      <c r="BQ23" s="382"/>
      <c r="BR23" s="382"/>
      <c r="BS23" s="382"/>
      <c r="BT23" s="382"/>
      <c r="BU23" s="431">
        <v>34.1</v>
      </c>
      <c r="BV23" s="431"/>
      <c r="BW23" s="431"/>
      <c r="BX23" s="431"/>
      <c r="BY23" s="431"/>
      <c r="BZ23" s="431"/>
      <c r="CA23" s="431"/>
      <c r="CB23" s="432"/>
      <c r="CC23" s="432"/>
      <c r="CD23" s="382"/>
      <c r="CE23" s="382"/>
      <c r="CF23" s="382"/>
      <c r="CG23" s="403">
        <v>95</v>
      </c>
      <c r="CH23" s="403"/>
      <c r="CI23" s="403"/>
      <c r="CJ23" s="403"/>
      <c r="CK23" s="403"/>
      <c r="CL23" s="403"/>
      <c r="CM23" s="403"/>
      <c r="CN23" s="402"/>
      <c r="CO23" s="402"/>
      <c r="CP23" s="402"/>
      <c r="CQ23" s="402"/>
      <c r="CR23" s="402"/>
      <c r="CS23" s="403">
        <v>10658</v>
      </c>
      <c r="CT23" s="403"/>
      <c r="CU23" s="403"/>
      <c r="CV23" s="403"/>
      <c r="CW23" s="403"/>
      <c r="CX23" s="403"/>
      <c r="CY23" s="403"/>
      <c r="CZ23" s="403"/>
      <c r="DA23" s="408"/>
      <c r="DB23" s="408"/>
      <c r="DC23" s="382"/>
      <c r="DD23" s="382"/>
      <c r="DE23" s="409">
        <f>IF(OR(AC23="",CS23=""),"",AC23/CS23)</f>
        <v>5.3768999812347529</v>
      </c>
      <c r="DF23" s="409"/>
      <c r="DG23" s="409"/>
      <c r="DH23" s="409"/>
      <c r="DI23" s="409"/>
      <c r="DJ23" s="409"/>
      <c r="DK23" s="409"/>
      <c r="DL23" s="409"/>
      <c r="DM23" s="409"/>
      <c r="DN23" s="409"/>
      <c r="DO23" s="409"/>
      <c r="DP23" s="409"/>
      <c r="DQ23" s="403">
        <v>644</v>
      </c>
      <c r="DR23" s="403"/>
      <c r="DS23" s="403"/>
      <c r="DT23" s="403"/>
      <c r="DU23" s="403"/>
      <c r="DV23" s="403"/>
      <c r="DW23" s="403"/>
      <c r="DX23" s="382"/>
      <c r="DY23" s="382"/>
      <c r="DZ23" s="382"/>
      <c r="EA23" s="382"/>
      <c r="EB23" s="382"/>
      <c r="EC23" s="410" t="s">
        <v>228</v>
      </c>
      <c r="ED23" s="410"/>
      <c r="EE23" s="410"/>
      <c r="EF23" s="410"/>
      <c r="EG23" s="410"/>
      <c r="EH23" s="410"/>
      <c r="EI23" s="410"/>
      <c r="EJ23" s="410"/>
      <c r="EK23" s="410"/>
      <c r="EL23" s="410"/>
      <c r="EM23" s="410"/>
      <c r="EN23" s="410"/>
      <c r="EO23" s="410"/>
    </row>
    <row r="24" spans="1:145" s="414" customFormat="1" ht="13.5" customHeight="1" x14ac:dyDescent="0.2">
      <c r="A24" s="423"/>
      <c r="B24" s="423"/>
      <c r="C24" s="423"/>
      <c r="D24" s="437"/>
      <c r="E24" s="437"/>
      <c r="F24" s="437"/>
      <c r="G24" s="423"/>
      <c r="I24" s="415"/>
      <c r="J24" s="416" t="s">
        <v>46</v>
      </c>
      <c r="K24" s="416"/>
      <c r="L24" s="416"/>
      <c r="M24" s="416"/>
      <c r="N24" s="416"/>
      <c r="O24" s="416"/>
      <c r="P24" s="416"/>
      <c r="Q24" s="417"/>
      <c r="R24" s="418" t="s">
        <v>49</v>
      </c>
      <c r="S24" s="434"/>
      <c r="T24" s="434"/>
      <c r="U24" s="434"/>
      <c r="V24" s="434"/>
      <c r="W24" s="434"/>
      <c r="X24" s="434"/>
      <c r="Y24" s="420"/>
      <c r="Z24" s="420"/>
      <c r="AA24" s="420"/>
      <c r="AB24" s="420"/>
      <c r="AC24" s="421">
        <v>5712</v>
      </c>
      <c r="AD24" s="421"/>
      <c r="AE24" s="421"/>
      <c r="AF24" s="421"/>
      <c r="AG24" s="421"/>
      <c r="AH24" s="421"/>
      <c r="AI24" s="421"/>
      <c r="AJ24" s="420"/>
      <c r="AK24" s="420"/>
      <c r="AL24" s="420"/>
      <c r="AM24" s="420"/>
      <c r="AN24" s="421" t="s">
        <v>49</v>
      </c>
      <c r="AO24" s="421"/>
      <c r="AP24" s="421"/>
      <c r="AQ24" s="421"/>
      <c r="AR24" s="421"/>
      <c r="AS24" s="421"/>
      <c r="AT24" s="421"/>
      <c r="AU24" s="420"/>
      <c r="AV24" s="420"/>
      <c r="AW24" s="420"/>
      <c r="AX24" s="420"/>
      <c r="AY24" s="421" t="s">
        <v>49</v>
      </c>
      <c r="AZ24" s="421"/>
      <c r="BA24" s="421"/>
      <c r="BB24" s="421"/>
      <c r="BC24" s="421"/>
      <c r="BD24" s="421"/>
      <c r="BE24" s="421"/>
      <c r="BF24" s="421"/>
      <c r="BG24" s="420"/>
      <c r="BH24" s="420"/>
      <c r="BI24" s="420"/>
      <c r="BJ24" s="422">
        <v>-64</v>
      </c>
      <c r="BK24" s="422"/>
      <c r="BL24" s="422"/>
      <c r="BM24" s="422"/>
      <c r="BN24" s="422"/>
      <c r="BO24" s="422"/>
      <c r="BP24" s="422"/>
      <c r="BQ24" s="423"/>
      <c r="BR24" s="423"/>
      <c r="BS24" s="423"/>
      <c r="BT24" s="423"/>
      <c r="BU24" s="435">
        <v>-1.1000000000000001</v>
      </c>
      <c r="BV24" s="435"/>
      <c r="BW24" s="435"/>
      <c r="BX24" s="435"/>
      <c r="BY24" s="435"/>
      <c r="BZ24" s="435"/>
      <c r="CA24" s="435"/>
      <c r="CB24" s="436"/>
      <c r="CC24" s="436"/>
      <c r="CD24" s="423"/>
      <c r="CE24" s="423"/>
      <c r="CF24" s="423"/>
      <c r="CG24" s="421" t="s">
        <v>49</v>
      </c>
      <c r="CH24" s="421"/>
      <c r="CI24" s="421"/>
      <c r="CJ24" s="421"/>
      <c r="CK24" s="421"/>
      <c r="CL24" s="421"/>
      <c r="CM24" s="421"/>
      <c r="CN24" s="420"/>
      <c r="CO24" s="420"/>
      <c r="CP24" s="420"/>
      <c r="CQ24" s="420"/>
      <c r="CR24" s="420"/>
      <c r="CS24" s="421" t="s">
        <v>49</v>
      </c>
      <c r="CT24" s="421"/>
      <c r="CU24" s="421"/>
      <c r="CV24" s="421"/>
      <c r="CW24" s="421"/>
      <c r="CX24" s="421"/>
      <c r="CY24" s="421"/>
      <c r="CZ24" s="421"/>
      <c r="DA24" s="427"/>
      <c r="DB24" s="427"/>
      <c r="DC24" s="423"/>
      <c r="DD24" s="423"/>
      <c r="DE24" s="428" t="s">
        <v>49</v>
      </c>
      <c r="DF24" s="428"/>
      <c r="DG24" s="428"/>
      <c r="DH24" s="428"/>
      <c r="DI24" s="428"/>
      <c r="DJ24" s="428"/>
      <c r="DK24" s="428"/>
      <c r="DL24" s="428"/>
      <c r="DM24" s="428"/>
      <c r="DN24" s="428"/>
      <c r="DO24" s="428"/>
      <c r="DP24" s="428"/>
      <c r="DQ24" s="421" t="s">
        <v>49</v>
      </c>
      <c r="DR24" s="421"/>
      <c r="DS24" s="421"/>
      <c r="DT24" s="421"/>
      <c r="DU24" s="421"/>
      <c r="DV24" s="421"/>
      <c r="DW24" s="421"/>
      <c r="DX24" s="423"/>
      <c r="DY24" s="423"/>
      <c r="DZ24" s="423"/>
      <c r="EA24" s="423"/>
      <c r="EB24" s="423"/>
      <c r="EC24" s="429" t="s">
        <v>228</v>
      </c>
      <c r="ED24" s="429"/>
      <c r="EE24" s="429"/>
      <c r="EF24" s="429"/>
      <c r="EG24" s="429"/>
      <c r="EH24" s="429"/>
      <c r="EI24" s="429"/>
      <c r="EJ24" s="429"/>
      <c r="EK24" s="429"/>
      <c r="EL24" s="429"/>
      <c r="EM24" s="429"/>
      <c r="EN24" s="429"/>
      <c r="EO24" s="429"/>
    </row>
    <row r="25" spans="1:145" s="235" customFormat="1" ht="13.5" customHeight="1" x14ac:dyDescent="0.2">
      <c r="A25" s="382"/>
      <c r="B25" s="382"/>
      <c r="C25" s="382"/>
      <c r="D25" s="430">
        <v>35</v>
      </c>
      <c r="E25" s="430"/>
      <c r="F25" s="430"/>
      <c r="G25" s="382"/>
      <c r="I25" s="397"/>
      <c r="J25" s="398" t="s">
        <v>47</v>
      </c>
      <c r="K25" s="398"/>
      <c r="L25" s="398"/>
      <c r="M25" s="398"/>
      <c r="N25" s="398"/>
      <c r="O25" s="398"/>
      <c r="P25" s="398"/>
      <c r="Q25" s="399"/>
      <c r="R25" s="400">
        <v>314.22000000000003</v>
      </c>
      <c r="S25" s="401"/>
      <c r="T25" s="401"/>
      <c r="U25" s="401"/>
      <c r="V25" s="401"/>
      <c r="W25" s="401"/>
      <c r="X25" s="401"/>
      <c r="Y25" s="402"/>
      <c r="Z25" s="402"/>
      <c r="AA25" s="402"/>
      <c r="AB25" s="402"/>
      <c r="AC25" s="403">
        <v>76645</v>
      </c>
      <c r="AD25" s="403"/>
      <c r="AE25" s="403"/>
      <c r="AF25" s="403"/>
      <c r="AG25" s="403"/>
      <c r="AH25" s="403"/>
      <c r="AI25" s="403"/>
      <c r="AJ25" s="402"/>
      <c r="AK25" s="402"/>
      <c r="AL25" s="402"/>
      <c r="AM25" s="402"/>
      <c r="AN25" s="403">
        <v>37604</v>
      </c>
      <c r="AO25" s="403"/>
      <c r="AP25" s="403"/>
      <c r="AQ25" s="403"/>
      <c r="AR25" s="403"/>
      <c r="AS25" s="403"/>
      <c r="AT25" s="403"/>
      <c r="AU25" s="402"/>
      <c r="AV25" s="402"/>
      <c r="AW25" s="402"/>
      <c r="AX25" s="402"/>
      <c r="AY25" s="403">
        <v>39041</v>
      </c>
      <c r="AZ25" s="403"/>
      <c r="BA25" s="403"/>
      <c r="BB25" s="403"/>
      <c r="BC25" s="403"/>
      <c r="BD25" s="403"/>
      <c r="BE25" s="403"/>
      <c r="BF25" s="403"/>
      <c r="BG25" s="402"/>
      <c r="BH25" s="402"/>
      <c r="BI25" s="402"/>
      <c r="BJ25" s="404">
        <v>19338</v>
      </c>
      <c r="BK25" s="404"/>
      <c r="BL25" s="404"/>
      <c r="BM25" s="404"/>
      <c r="BN25" s="404"/>
      <c r="BO25" s="404"/>
      <c r="BP25" s="404"/>
      <c r="BQ25" s="382"/>
      <c r="BR25" s="382"/>
      <c r="BS25" s="382"/>
      <c r="BT25" s="382"/>
      <c r="BU25" s="431">
        <v>33.700000000000003</v>
      </c>
      <c r="BV25" s="431"/>
      <c r="BW25" s="431"/>
      <c r="BX25" s="431"/>
      <c r="BY25" s="431"/>
      <c r="BZ25" s="431"/>
      <c r="CA25" s="431"/>
      <c r="CB25" s="432"/>
      <c r="CC25" s="432"/>
      <c r="CD25" s="382"/>
      <c r="CE25" s="382"/>
      <c r="CF25" s="382"/>
      <c r="CG25" s="403">
        <v>96</v>
      </c>
      <c r="CH25" s="403"/>
      <c r="CI25" s="403"/>
      <c r="CJ25" s="403"/>
      <c r="CK25" s="403"/>
      <c r="CL25" s="403"/>
      <c r="CM25" s="403"/>
      <c r="CN25" s="402"/>
      <c r="CO25" s="402"/>
      <c r="CP25" s="402"/>
      <c r="CQ25" s="402"/>
      <c r="CR25" s="402"/>
      <c r="CS25" s="403">
        <v>15557</v>
      </c>
      <c r="CT25" s="403"/>
      <c r="CU25" s="403"/>
      <c r="CV25" s="403"/>
      <c r="CW25" s="403"/>
      <c r="CX25" s="403"/>
      <c r="CY25" s="403"/>
      <c r="CZ25" s="403"/>
      <c r="DA25" s="408"/>
      <c r="DB25" s="408"/>
      <c r="DC25" s="382"/>
      <c r="DD25" s="382"/>
      <c r="DE25" s="409">
        <f t="shared" ref="DE25:DE46" si="0">IF(OR(AC25="",CS25=""),"",AC25/CS25)</f>
        <v>4.9267210901844827</v>
      </c>
      <c r="DF25" s="409"/>
      <c r="DG25" s="409"/>
      <c r="DH25" s="409"/>
      <c r="DI25" s="409"/>
      <c r="DJ25" s="409"/>
      <c r="DK25" s="409"/>
      <c r="DL25" s="409"/>
      <c r="DM25" s="409"/>
      <c r="DN25" s="409"/>
      <c r="DO25" s="409"/>
      <c r="DP25" s="409"/>
      <c r="DQ25" s="403">
        <v>244</v>
      </c>
      <c r="DR25" s="403"/>
      <c r="DS25" s="403"/>
      <c r="DT25" s="403"/>
      <c r="DU25" s="403"/>
      <c r="DV25" s="403"/>
      <c r="DW25" s="403"/>
      <c r="DX25" s="382"/>
      <c r="DY25" s="382"/>
      <c r="DZ25" s="382"/>
      <c r="EA25" s="382"/>
      <c r="EB25" s="382"/>
      <c r="EC25" s="410" t="s">
        <v>229</v>
      </c>
      <c r="ED25" s="410"/>
      <c r="EE25" s="410"/>
      <c r="EF25" s="410"/>
      <c r="EG25" s="410"/>
      <c r="EH25" s="410"/>
      <c r="EI25" s="410"/>
      <c r="EJ25" s="410"/>
      <c r="EK25" s="410"/>
      <c r="EL25" s="410"/>
      <c r="EM25" s="410"/>
      <c r="EN25" s="410"/>
      <c r="EO25" s="410"/>
    </row>
    <row r="26" spans="1:145" s="414" customFormat="1" ht="13.5" customHeight="1" x14ac:dyDescent="0.2">
      <c r="A26" s="423"/>
      <c r="B26" s="423"/>
      <c r="C26" s="423"/>
      <c r="D26" s="437"/>
      <c r="E26" s="437"/>
      <c r="F26" s="437"/>
      <c r="G26" s="423"/>
      <c r="I26" s="415"/>
      <c r="J26" s="416" t="s">
        <v>46</v>
      </c>
      <c r="K26" s="416"/>
      <c r="L26" s="416"/>
      <c r="M26" s="416"/>
      <c r="N26" s="416"/>
      <c r="O26" s="416"/>
      <c r="P26" s="416"/>
      <c r="Q26" s="417"/>
      <c r="R26" s="418">
        <v>74.5</v>
      </c>
      <c r="S26" s="434"/>
      <c r="T26" s="434"/>
      <c r="U26" s="434"/>
      <c r="V26" s="434"/>
      <c r="W26" s="434"/>
      <c r="X26" s="434"/>
      <c r="Y26" s="420"/>
      <c r="Z26" s="420"/>
      <c r="AA26" s="420"/>
      <c r="AB26" s="420"/>
      <c r="AC26" s="421">
        <v>12074</v>
      </c>
      <c r="AD26" s="421"/>
      <c r="AE26" s="421"/>
      <c r="AF26" s="421"/>
      <c r="AG26" s="421"/>
      <c r="AH26" s="421"/>
      <c r="AI26" s="421"/>
      <c r="AJ26" s="420"/>
      <c r="AK26" s="420"/>
      <c r="AL26" s="420"/>
      <c r="AM26" s="420"/>
      <c r="AN26" s="421">
        <v>6002</v>
      </c>
      <c r="AO26" s="421"/>
      <c r="AP26" s="421"/>
      <c r="AQ26" s="421"/>
      <c r="AR26" s="421"/>
      <c r="AS26" s="421"/>
      <c r="AT26" s="421"/>
      <c r="AU26" s="420"/>
      <c r="AV26" s="420"/>
      <c r="AW26" s="420"/>
      <c r="AX26" s="420"/>
      <c r="AY26" s="421">
        <v>6072</v>
      </c>
      <c r="AZ26" s="421"/>
      <c r="BA26" s="421"/>
      <c r="BB26" s="421"/>
      <c r="BC26" s="421"/>
      <c r="BD26" s="421"/>
      <c r="BE26" s="421"/>
      <c r="BF26" s="421"/>
      <c r="BG26" s="420"/>
      <c r="BH26" s="420"/>
      <c r="BI26" s="420"/>
      <c r="BJ26" s="422">
        <v>-1067</v>
      </c>
      <c r="BK26" s="422"/>
      <c r="BL26" s="422"/>
      <c r="BM26" s="422"/>
      <c r="BN26" s="422"/>
      <c r="BO26" s="422"/>
      <c r="BP26" s="422"/>
      <c r="BQ26" s="423"/>
      <c r="BR26" s="423"/>
      <c r="BS26" s="423"/>
      <c r="BT26" s="423"/>
      <c r="BU26" s="435">
        <v>-8.1</v>
      </c>
      <c r="BV26" s="435"/>
      <c r="BW26" s="435"/>
      <c r="BX26" s="435"/>
      <c r="BY26" s="435"/>
      <c r="BZ26" s="435"/>
      <c r="CA26" s="435"/>
      <c r="CB26" s="436"/>
      <c r="CC26" s="436"/>
      <c r="CD26" s="423"/>
      <c r="CE26" s="423"/>
      <c r="CF26" s="423"/>
      <c r="CG26" s="421">
        <f>AN26/AY26*100</f>
        <v>98.847167325428202</v>
      </c>
      <c r="CH26" s="421"/>
      <c r="CI26" s="421"/>
      <c r="CJ26" s="421"/>
      <c r="CK26" s="421"/>
      <c r="CL26" s="421"/>
      <c r="CM26" s="421"/>
      <c r="CN26" s="420"/>
      <c r="CO26" s="420"/>
      <c r="CP26" s="420"/>
      <c r="CQ26" s="420"/>
      <c r="CR26" s="420"/>
      <c r="CS26" s="421">
        <v>2243</v>
      </c>
      <c r="CT26" s="421"/>
      <c r="CU26" s="421"/>
      <c r="CV26" s="421"/>
      <c r="CW26" s="421"/>
      <c r="CX26" s="421"/>
      <c r="CY26" s="421"/>
      <c r="CZ26" s="421"/>
      <c r="DA26" s="427"/>
      <c r="DB26" s="427"/>
      <c r="DC26" s="423"/>
      <c r="DD26" s="423"/>
      <c r="DE26" s="428">
        <f t="shared" si="0"/>
        <v>5.3829692376281768</v>
      </c>
      <c r="DF26" s="428"/>
      <c r="DG26" s="428"/>
      <c r="DH26" s="428"/>
      <c r="DI26" s="428"/>
      <c r="DJ26" s="428"/>
      <c r="DK26" s="428"/>
      <c r="DL26" s="428"/>
      <c r="DM26" s="428"/>
      <c r="DN26" s="428"/>
      <c r="DO26" s="428"/>
      <c r="DP26" s="428"/>
      <c r="DQ26" s="421">
        <v>162.1</v>
      </c>
      <c r="DR26" s="421"/>
      <c r="DS26" s="421"/>
      <c r="DT26" s="421"/>
      <c r="DU26" s="421"/>
      <c r="DV26" s="421"/>
      <c r="DW26" s="421"/>
      <c r="DX26" s="423"/>
      <c r="DY26" s="423"/>
      <c r="DZ26" s="423"/>
      <c r="EA26" s="423"/>
      <c r="EB26" s="423"/>
      <c r="EC26" s="429" t="s">
        <v>229</v>
      </c>
      <c r="ED26" s="429"/>
      <c r="EE26" s="429"/>
      <c r="EF26" s="429"/>
      <c r="EG26" s="429"/>
      <c r="EH26" s="429"/>
      <c r="EI26" s="429"/>
      <c r="EJ26" s="429"/>
      <c r="EK26" s="429"/>
      <c r="EL26" s="429"/>
      <c r="EM26" s="429"/>
      <c r="EN26" s="429"/>
      <c r="EO26" s="429"/>
    </row>
    <row r="27" spans="1:145" s="235" customFormat="1" ht="13.5" customHeight="1" x14ac:dyDescent="0.2">
      <c r="A27" s="382"/>
      <c r="B27" s="382"/>
      <c r="C27" s="382"/>
      <c r="D27" s="430">
        <v>40</v>
      </c>
      <c r="E27" s="430"/>
      <c r="F27" s="430"/>
      <c r="G27" s="382"/>
      <c r="I27" s="397"/>
      <c r="J27" s="398" t="s">
        <v>47</v>
      </c>
      <c r="K27" s="398"/>
      <c r="L27" s="398"/>
      <c r="M27" s="398"/>
      <c r="N27" s="398"/>
      <c r="O27" s="398"/>
      <c r="P27" s="398"/>
      <c r="Q27" s="399"/>
      <c r="R27" s="400">
        <v>314.22000000000003</v>
      </c>
      <c r="S27" s="401"/>
      <c r="T27" s="401"/>
      <c r="U27" s="401"/>
      <c r="V27" s="401"/>
      <c r="W27" s="401"/>
      <c r="X27" s="401"/>
      <c r="Y27" s="402"/>
      <c r="Z27" s="402"/>
      <c r="AA27" s="402"/>
      <c r="AB27" s="402"/>
      <c r="AC27" s="403">
        <v>80693</v>
      </c>
      <c r="AD27" s="403"/>
      <c r="AE27" s="403"/>
      <c r="AF27" s="403"/>
      <c r="AG27" s="403"/>
      <c r="AH27" s="403"/>
      <c r="AI27" s="403"/>
      <c r="AJ27" s="402"/>
      <c r="AK27" s="402"/>
      <c r="AL27" s="402"/>
      <c r="AM27" s="402"/>
      <c r="AN27" s="403">
        <v>39457</v>
      </c>
      <c r="AO27" s="403"/>
      <c r="AP27" s="403"/>
      <c r="AQ27" s="403"/>
      <c r="AR27" s="403"/>
      <c r="AS27" s="403"/>
      <c r="AT27" s="403"/>
      <c r="AU27" s="402"/>
      <c r="AV27" s="402"/>
      <c r="AW27" s="402"/>
      <c r="AX27" s="402"/>
      <c r="AY27" s="403">
        <v>41236</v>
      </c>
      <c r="AZ27" s="403"/>
      <c r="BA27" s="403"/>
      <c r="BB27" s="403"/>
      <c r="BC27" s="403"/>
      <c r="BD27" s="403"/>
      <c r="BE27" s="403"/>
      <c r="BF27" s="403"/>
      <c r="BG27" s="402"/>
      <c r="BH27" s="402"/>
      <c r="BI27" s="402"/>
      <c r="BJ27" s="404">
        <v>4048</v>
      </c>
      <c r="BK27" s="404"/>
      <c r="BL27" s="404"/>
      <c r="BM27" s="404"/>
      <c r="BN27" s="404"/>
      <c r="BO27" s="404"/>
      <c r="BP27" s="404"/>
      <c r="BQ27" s="382"/>
      <c r="BR27" s="382"/>
      <c r="BS27" s="382"/>
      <c r="BT27" s="382"/>
      <c r="BU27" s="431">
        <v>5.3</v>
      </c>
      <c r="BV27" s="431"/>
      <c r="BW27" s="431"/>
      <c r="BX27" s="431"/>
      <c r="BY27" s="431"/>
      <c r="BZ27" s="431"/>
      <c r="CA27" s="431"/>
      <c r="CB27" s="432"/>
      <c r="CC27" s="432"/>
      <c r="CD27" s="382"/>
      <c r="CE27" s="382"/>
      <c r="CF27" s="382"/>
      <c r="CG27" s="403">
        <v>96</v>
      </c>
      <c r="CH27" s="403"/>
      <c r="CI27" s="403"/>
      <c r="CJ27" s="403"/>
      <c r="CK27" s="403"/>
      <c r="CL27" s="403"/>
      <c r="CM27" s="403"/>
      <c r="CN27" s="402"/>
      <c r="CO27" s="402"/>
      <c r="CP27" s="402"/>
      <c r="CQ27" s="402"/>
      <c r="CR27" s="402"/>
      <c r="CS27" s="403">
        <v>17973</v>
      </c>
      <c r="CT27" s="403"/>
      <c r="CU27" s="403"/>
      <c r="CV27" s="403"/>
      <c r="CW27" s="403"/>
      <c r="CX27" s="403"/>
      <c r="CY27" s="403"/>
      <c r="CZ27" s="403"/>
      <c r="DA27" s="408"/>
      <c r="DB27" s="408"/>
      <c r="DC27" s="382"/>
      <c r="DD27" s="382"/>
      <c r="DE27" s="409">
        <f t="shared" si="0"/>
        <v>4.4896789628887772</v>
      </c>
      <c r="DF27" s="409"/>
      <c r="DG27" s="409"/>
      <c r="DH27" s="409"/>
      <c r="DI27" s="409"/>
      <c r="DJ27" s="409"/>
      <c r="DK27" s="409"/>
      <c r="DL27" s="409"/>
      <c r="DM27" s="409"/>
      <c r="DN27" s="409"/>
      <c r="DO27" s="409"/>
      <c r="DP27" s="409"/>
      <c r="DQ27" s="403">
        <v>257</v>
      </c>
      <c r="DR27" s="403"/>
      <c r="DS27" s="403"/>
      <c r="DT27" s="403"/>
      <c r="DU27" s="403"/>
      <c r="DV27" s="403"/>
      <c r="DW27" s="403"/>
      <c r="DX27" s="382"/>
      <c r="DY27" s="382"/>
      <c r="DZ27" s="382"/>
      <c r="EA27" s="382"/>
      <c r="EB27" s="382"/>
      <c r="EC27" s="410" t="s">
        <v>230</v>
      </c>
      <c r="ED27" s="410"/>
      <c r="EE27" s="410"/>
      <c r="EF27" s="410"/>
      <c r="EG27" s="410"/>
      <c r="EH27" s="410"/>
      <c r="EI27" s="410"/>
      <c r="EJ27" s="410"/>
      <c r="EK27" s="410"/>
      <c r="EL27" s="410"/>
      <c r="EM27" s="410"/>
      <c r="EN27" s="410"/>
      <c r="EO27" s="410"/>
    </row>
    <row r="28" spans="1:145" s="414" customFormat="1" ht="13.5" customHeight="1" x14ac:dyDescent="0.2">
      <c r="A28" s="423"/>
      <c r="B28" s="423"/>
      <c r="C28" s="423"/>
      <c r="D28" s="412"/>
      <c r="E28" s="412"/>
      <c r="F28" s="439"/>
      <c r="G28" s="423"/>
      <c r="I28" s="415"/>
      <c r="J28" s="416" t="s">
        <v>46</v>
      </c>
      <c r="K28" s="416"/>
      <c r="L28" s="416"/>
      <c r="M28" s="416"/>
      <c r="N28" s="416"/>
      <c r="O28" s="416"/>
      <c r="P28" s="416"/>
      <c r="Q28" s="417"/>
      <c r="R28" s="418">
        <v>74.5</v>
      </c>
      <c r="S28" s="419"/>
      <c r="T28" s="419"/>
      <c r="U28" s="419"/>
      <c r="V28" s="419"/>
      <c r="W28" s="419"/>
      <c r="X28" s="419"/>
      <c r="Y28" s="420"/>
      <c r="Z28" s="420"/>
      <c r="AA28" s="420"/>
      <c r="AB28" s="420"/>
      <c r="AC28" s="421">
        <v>10987</v>
      </c>
      <c r="AD28" s="421"/>
      <c r="AE28" s="421"/>
      <c r="AF28" s="421"/>
      <c r="AG28" s="421"/>
      <c r="AH28" s="421"/>
      <c r="AI28" s="421"/>
      <c r="AJ28" s="420"/>
      <c r="AK28" s="420"/>
      <c r="AL28" s="420"/>
      <c r="AM28" s="420"/>
      <c r="AN28" s="421">
        <v>5417</v>
      </c>
      <c r="AO28" s="421"/>
      <c r="AP28" s="421"/>
      <c r="AQ28" s="421"/>
      <c r="AR28" s="421"/>
      <c r="AS28" s="421"/>
      <c r="AT28" s="421"/>
      <c r="AU28" s="420"/>
      <c r="AV28" s="420"/>
      <c r="AW28" s="420"/>
      <c r="AX28" s="420"/>
      <c r="AY28" s="421">
        <v>5570</v>
      </c>
      <c r="AZ28" s="421"/>
      <c r="BA28" s="421"/>
      <c r="BB28" s="421"/>
      <c r="BC28" s="421"/>
      <c r="BD28" s="421"/>
      <c r="BE28" s="421"/>
      <c r="BF28" s="421"/>
      <c r="BG28" s="420"/>
      <c r="BH28" s="420"/>
      <c r="BI28" s="420"/>
      <c r="BJ28" s="422">
        <v>-1087</v>
      </c>
      <c r="BK28" s="422"/>
      <c r="BL28" s="422"/>
      <c r="BM28" s="422"/>
      <c r="BN28" s="422"/>
      <c r="BO28" s="422"/>
      <c r="BP28" s="422"/>
      <c r="BQ28" s="423"/>
      <c r="BR28" s="423"/>
      <c r="BS28" s="423"/>
      <c r="BT28" s="423"/>
      <c r="BU28" s="435">
        <v>-9</v>
      </c>
      <c r="BV28" s="435"/>
      <c r="BW28" s="435"/>
      <c r="BX28" s="435"/>
      <c r="BY28" s="435"/>
      <c r="BZ28" s="435"/>
      <c r="CA28" s="435"/>
      <c r="CB28" s="436"/>
      <c r="CC28" s="436"/>
      <c r="CD28" s="423"/>
      <c r="CE28" s="423"/>
      <c r="CF28" s="423"/>
      <c r="CG28" s="421">
        <f>AN28/AY28*100</f>
        <v>97.253141831238779</v>
      </c>
      <c r="CH28" s="421"/>
      <c r="CI28" s="421"/>
      <c r="CJ28" s="421"/>
      <c r="CK28" s="421"/>
      <c r="CL28" s="421"/>
      <c r="CM28" s="421"/>
      <c r="CN28" s="420"/>
      <c r="CO28" s="420"/>
      <c r="CP28" s="420"/>
      <c r="CQ28" s="420"/>
      <c r="CR28" s="420"/>
      <c r="CS28" s="421">
        <v>2186</v>
      </c>
      <c r="CT28" s="421"/>
      <c r="CU28" s="421"/>
      <c r="CV28" s="421"/>
      <c r="CW28" s="421"/>
      <c r="CX28" s="421"/>
      <c r="CY28" s="421"/>
      <c r="CZ28" s="421"/>
      <c r="DA28" s="427"/>
      <c r="DB28" s="427"/>
      <c r="DC28" s="423"/>
      <c r="DD28" s="423"/>
      <c r="DE28" s="428">
        <f t="shared" si="0"/>
        <v>5.0260750228728268</v>
      </c>
      <c r="DF28" s="428"/>
      <c r="DG28" s="428"/>
      <c r="DH28" s="428"/>
      <c r="DI28" s="428"/>
      <c r="DJ28" s="428"/>
      <c r="DK28" s="428"/>
      <c r="DL28" s="428"/>
      <c r="DM28" s="428"/>
      <c r="DN28" s="428"/>
      <c r="DO28" s="428"/>
      <c r="DP28" s="428"/>
      <c r="DQ28" s="421">
        <v>147.5</v>
      </c>
      <c r="DR28" s="421"/>
      <c r="DS28" s="421"/>
      <c r="DT28" s="421"/>
      <c r="DU28" s="421"/>
      <c r="DV28" s="421"/>
      <c r="DW28" s="421"/>
      <c r="DX28" s="423"/>
      <c r="DY28" s="423"/>
      <c r="DZ28" s="423"/>
      <c r="EA28" s="423"/>
      <c r="EB28" s="423"/>
      <c r="EC28" s="429" t="s">
        <v>230</v>
      </c>
      <c r="ED28" s="429"/>
      <c r="EE28" s="429"/>
      <c r="EF28" s="429"/>
      <c r="EG28" s="429"/>
      <c r="EH28" s="429"/>
      <c r="EI28" s="429"/>
      <c r="EJ28" s="429"/>
      <c r="EK28" s="429"/>
      <c r="EL28" s="429"/>
      <c r="EM28" s="429"/>
      <c r="EN28" s="429"/>
      <c r="EO28" s="429"/>
    </row>
    <row r="29" spans="1:145" s="235" customFormat="1" ht="13.5" customHeight="1" x14ac:dyDescent="0.2">
      <c r="A29" s="382"/>
      <c r="B29" s="382"/>
      <c r="C29" s="382"/>
      <c r="D29" s="430">
        <v>45</v>
      </c>
      <c r="E29" s="430"/>
      <c r="F29" s="430"/>
      <c r="G29" s="382"/>
      <c r="I29" s="397"/>
      <c r="J29" s="398" t="s">
        <v>47</v>
      </c>
      <c r="K29" s="398"/>
      <c r="L29" s="398"/>
      <c r="M29" s="398"/>
      <c r="N29" s="398"/>
      <c r="O29" s="398"/>
      <c r="P29" s="398"/>
      <c r="Q29" s="399"/>
      <c r="R29" s="400">
        <v>314.22000000000003</v>
      </c>
      <c r="S29" s="401"/>
      <c r="T29" s="401"/>
      <c r="U29" s="401"/>
      <c r="V29" s="401"/>
      <c r="W29" s="401"/>
      <c r="X29" s="401"/>
      <c r="Y29" s="402"/>
      <c r="Z29" s="402"/>
      <c r="AA29" s="402"/>
      <c r="AB29" s="402"/>
      <c r="AC29" s="403">
        <v>88880</v>
      </c>
      <c r="AD29" s="403"/>
      <c r="AE29" s="403"/>
      <c r="AF29" s="403"/>
      <c r="AG29" s="403"/>
      <c r="AH29" s="403"/>
      <c r="AI29" s="403"/>
      <c r="AJ29" s="402"/>
      <c r="AK29" s="402"/>
      <c r="AL29" s="402"/>
      <c r="AM29" s="402"/>
      <c r="AN29" s="403">
        <v>43728</v>
      </c>
      <c r="AO29" s="403"/>
      <c r="AP29" s="403"/>
      <c r="AQ29" s="403"/>
      <c r="AR29" s="403"/>
      <c r="AS29" s="403"/>
      <c r="AT29" s="403"/>
      <c r="AU29" s="402"/>
      <c r="AV29" s="402"/>
      <c r="AW29" s="402"/>
      <c r="AX29" s="402"/>
      <c r="AY29" s="403">
        <v>45152</v>
      </c>
      <c r="AZ29" s="403"/>
      <c r="BA29" s="403"/>
      <c r="BB29" s="403"/>
      <c r="BC29" s="403"/>
      <c r="BD29" s="403"/>
      <c r="BE29" s="403"/>
      <c r="BF29" s="403"/>
      <c r="BG29" s="402"/>
      <c r="BH29" s="402"/>
      <c r="BI29" s="402"/>
      <c r="BJ29" s="404">
        <v>8187</v>
      </c>
      <c r="BK29" s="404"/>
      <c r="BL29" s="404"/>
      <c r="BM29" s="404"/>
      <c r="BN29" s="404"/>
      <c r="BO29" s="404"/>
      <c r="BP29" s="404"/>
      <c r="BQ29" s="382"/>
      <c r="BR29" s="382"/>
      <c r="BS29" s="382"/>
      <c r="BT29" s="382"/>
      <c r="BU29" s="431">
        <v>10.1</v>
      </c>
      <c r="BV29" s="431"/>
      <c r="BW29" s="431"/>
      <c r="BX29" s="431"/>
      <c r="BY29" s="431"/>
      <c r="BZ29" s="431"/>
      <c r="CA29" s="431"/>
      <c r="CB29" s="432"/>
      <c r="CC29" s="432"/>
      <c r="CD29" s="382"/>
      <c r="CE29" s="382"/>
      <c r="CF29" s="382"/>
      <c r="CG29" s="403">
        <v>97</v>
      </c>
      <c r="CH29" s="403"/>
      <c r="CI29" s="403"/>
      <c r="CJ29" s="403"/>
      <c r="CK29" s="403"/>
      <c r="CL29" s="403"/>
      <c r="CM29" s="403"/>
      <c r="CN29" s="402"/>
      <c r="CO29" s="402"/>
      <c r="CP29" s="402"/>
      <c r="CQ29" s="402"/>
      <c r="CR29" s="402"/>
      <c r="CS29" s="403">
        <v>21045</v>
      </c>
      <c r="CT29" s="403"/>
      <c r="CU29" s="403"/>
      <c r="CV29" s="403"/>
      <c r="CW29" s="403"/>
      <c r="CX29" s="403"/>
      <c r="CY29" s="403"/>
      <c r="CZ29" s="403"/>
      <c r="DA29" s="408"/>
      <c r="DB29" s="408"/>
      <c r="DC29" s="382"/>
      <c r="DD29" s="382"/>
      <c r="DE29" s="409">
        <f t="shared" si="0"/>
        <v>4.2233309574720836</v>
      </c>
      <c r="DF29" s="409"/>
      <c r="DG29" s="409"/>
      <c r="DH29" s="409"/>
      <c r="DI29" s="409"/>
      <c r="DJ29" s="409"/>
      <c r="DK29" s="409"/>
      <c r="DL29" s="409"/>
      <c r="DM29" s="409"/>
      <c r="DN29" s="409"/>
      <c r="DO29" s="409"/>
      <c r="DP29" s="409"/>
      <c r="DQ29" s="403">
        <v>283</v>
      </c>
      <c r="DR29" s="403"/>
      <c r="DS29" s="403"/>
      <c r="DT29" s="403"/>
      <c r="DU29" s="403"/>
      <c r="DV29" s="403"/>
      <c r="DW29" s="403"/>
      <c r="DX29" s="382"/>
      <c r="DY29" s="382"/>
      <c r="DZ29" s="382"/>
      <c r="EA29" s="382"/>
      <c r="EB29" s="382"/>
      <c r="EC29" s="410" t="s">
        <v>231</v>
      </c>
      <c r="ED29" s="410"/>
      <c r="EE29" s="410"/>
      <c r="EF29" s="410"/>
      <c r="EG29" s="410"/>
      <c r="EH29" s="410"/>
      <c r="EI29" s="410"/>
      <c r="EJ29" s="410"/>
      <c r="EK29" s="410"/>
      <c r="EL29" s="410"/>
      <c r="EM29" s="410"/>
      <c r="EN29" s="410"/>
      <c r="EO29" s="410"/>
    </row>
    <row r="30" spans="1:145" s="414" customFormat="1" ht="13.5" customHeight="1" x14ac:dyDescent="0.2">
      <c r="A30" s="423"/>
      <c r="B30" s="423"/>
      <c r="C30" s="423"/>
      <c r="D30" s="437"/>
      <c r="E30" s="437"/>
      <c r="F30" s="437"/>
      <c r="G30" s="423"/>
      <c r="I30" s="415"/>
      <c r="J30" s="416" t="s">
        <v>46</v>
      </c>
      <c r="K30" s="416"/>
      <c r="L30" s="416"/>
      <c r="M30" s="416"/>
      <c r="N30" s="416"/>
      <c r="O30" s="416"/>
      <c r="P30" s="416"/>
      <c r="Q30" s="417"/>
      <c r="R30" s="418">
        <v>74.5</v>
      </c>
      <c r="S30" s="434"/>
      <c r="T30" s="434"/>
      <c r="U30" s="434"/>
      <c r="V30" s="434"/>
      <c r="W30" s="434"/>
      <c r="X30" s="434"/>
      <c r="Y30" s="420"/>
      <c r="Z30" s="420"/>
      <c r="AA30" s="420"/>
      <c r="AB30" s="420"/>
      <c r="AC30" s="421">
        <v>10141</v>
      </c>
      <c r="AD30" s="421"/>
      <c r="AE30" s="421"/>
      <c r="AF30" s="421"/>
      <c r="AG30" s="421"/>
      <c r="AH30" s="421"/>
      <c r="AI30" s="421"/>
      <c r="AJ30" s="420"/>
      <c r="AK30" s="420"/>
      <c r="AL30" s="420"/>
      <c r="AM30" s="420"/>
      <c r="AN30" s="421">
        <v>4939</v>
      </c>
      <c r="AO30" s="421"/>
      <c r="AP30" s="421"/>
      <c r="AQ30" s="421"/>
      <c r="AR30" s="421"/>
      <c r="AS30" s="421"/>
      <c r="AT30" s="421"/>
      <c r="AU30" s="420"/>
      <c r="AV30" s="420"/>
      <c r="AW30" s="420"/>
      <c r="AX30" s="420"/>
      <c r="AY30" s="421">
        <v>5202</v>
      </c>
      <c r="AZ30" s="421"/>
      <c r="BA30" s="421"/>
      <c r="BB30" s="421"/>
      <c r="BC30" s="421"/>
      <c r="BD30" s="421"/>
      <c r="BE30" s="421"/>
      <c r="BF30" s="421"/>
      <c r="BG30" s="420"/>
      <c r="BH30" s="420"/>
      <c r="BI30" s="420"/>
      <c r="BJ30" s="422">
        <v>-846</v>
      </c>
      <c r="BK30" s="422"/>
      <c r="BL30" s="422"/>
      <c r="BM30" s="422"/>
      <c r="BN30" s="422"/>
      <c r="BO30" s="422"/>
      <c r="BP30" s="422"/>
      <c r="BQ30" s="423"/>
      <c r="BR30" s="423"/>
      <c r="BS30" s="423"/>
      <c r="BT30" s="423"/>
      <c r="BU30" s="435">
        <v>-7.7</v>
      </c>
      <c r="BV30" s="435"/>
      <c r="BW30" s="435"/>
      <c r="BX30" s="435"/>
      <c r="BY30" s="435"/>
      <c r="BZ30" s="435"/>
      <c r="CA30" s="435"/>
      <c r="CB30" s="436"/>
      <c r="CC30" s="436"/>
      <c r="CD30" s="423"/>
      <c r="CE30" s="423"/>
      <c r="CF30" s="423"/>
      <c r="CG30" s="421">
        <f>AN30/AY30*100</f>
        <v>94.944252210688191</v>
      </c>
      <c r="CH30" s="421"/>
      <c r="CI30" s="421"/>
      <c r="CJ30" s="421"/>
      <c r="CK30" s="421"/>
      <c r="CL30" s="421"/>
      <c r="CM30" s="421"/>
      <c r="CN30" s="420"/>
      <c r="CO30" s="420"/>
      <c r="CP30" s="420"/>
      <c r="CQ30" s="420"/>
      <c r="CR30" s="420"/>
      <c r="CS30" s="421">
        <v>2170</v>
      </c>
      <c r="CT30" s="421"/>
      <c r="CU30" s="421"/>
      <c r="CV30" s="421"/>
      <c r="CW30" s="421"/>
      <c r="CX30" s="421"/>
      <c r="CY30" s="421"/>
      <c r="CZ30" s="421"/>
      <c r="DA30" s="427"/>
      <c r="DB30" s="427"/>
      <c r="DC30" s="423"/>
      <c r="DD30" s="423"/>
      <c r="DE30" s="428">
        <f t="shared" si="0"/>
        <v>4.6732718894009215</v>
      </c>
      <c r="DF30" s="428"/>
      <c r="DG30" s="428"/>
      <c r="DH30" s="428"/>
      <c r="DI30" s="428"/>
      <c r="DJ30" s="428"/>
      <c r="DK30" s="428"/>
      <c r="DL30" s="428"/>
      <c r="DM30" s="428"/>
      <c r="DN30" s="428"/>
      <c r="DO30" s="428"/>
      <c r="DP30" s="428"/>
      <c r="DQ30" s="421">
        <v>136.1</v>
      </c>
      <c r="DR30" s="421"/>
      <c r="DS30" s="421"/>
      <c r="DT30" s="421"/>
      <c r="DU30" s="421"/>
      <c r="DV30" s="421"/>
      <c r="DW30" s="421"/>
      <c r="DX30" s="423"/>
      <c r="DY30" s="423"/>
      <c r="DZ30" s="423"/>
      <c r="EA30" s="423"/>
      <c r="EB30" s="423"/>
      <c r="EC30" s="429" t="s">
        <v>231</v>
      </c>
      <c r="ED30" s="429"/>
      <c r="EE30" s="429"/>
      <c r="EF30" s="429"/>
      <c r="EG30" s="429"/>
      <c r="EH30" s="429"/>
      <c r="EI30" s="429"/>
      <c r="EJ30" s="429"/>
      <c r="EK30" s="429"/>
      <c r="EL30" s="429"/>
      <c r="EM30" s="429"/>
      <c r="EN30" s="429"/>
      <c r="EO30" s="429"/>
    </row>
    <row r="31" spans="1:145" s="235" customFormat="1" ht="13.5" customHeight="1" x14ac:dyDescent="0.2">
      <c r="A31" s="382"/>
      <c r="B31" s="382"/>
      <c r="C31" s="382"/>
      <c r="D31" s="430">
        <v>50</v>
      </c>
      <c r="E31" s="430"/>
      <c r="F31" s="430"/>
      <c r="G31" s="382"/>
      <c r="I31" s="397"/>
      <c r="J31" s="398" t="s">
        <v>47</v>
      </c>
      <c r="K31" s="398"/>
      <c r="L31" s="398"/>
      <c r="M31" s="398"/>
      <c r="N31" s="398"/>
      <c r="O31" s="398"/>
      <c r="P31" s="398"/>
      <c r="Q31" s="399"/>
      <c r="R31" s="400">
        <v>314.22000000000003</v>
      </c>
      <c r="S31" s="401"/>
      <c r="T31" s="401"/>
      <c r="U31" s="401"/>
      <c r="V31" s="401"/>
      <c r="W31" s="401"/>
      <c r="X31" s="401"/>
      <c r="Y31" s="402"/>
      <c r="Z31" s="402"/>
      <c r="AA31" s="402"/>
      <c r="AB31" s="402"/>
      <c r="AC31" s="403">
        <v>100577</v>
      </c>
      <c r="AD31" s="403"/>
      <c r="AE31" s="403"/>
      <c r="AF31" s="403"/>
      <c r="AG31" s="403"/>
      <c r="AH31" s="403"/>
      <c r="AI31" s="403"/>
      <c r="AJ31" s="402"/>
      <c r="AK31" s="402"/>
      <c r="AL31" s="402"/>
      <c r="AM31" s="402"/>
      <c r="AN31" s="403">
        <v>49319</v>
      </c>
      <c r="AO31" s="403"/>
      <c r="AP31" s="403"/>
      <c r="AQ31" s="403"/>
      <c r="AR31" s="403"/>
      <c r="AS31" s="403"/>
      <c r="AT31" s="403"/>
      <c r="AU31" s="402"/>
      <c r="AV31" s="402"/>
      <c r="AW31" s="402"/>
      <c r="AX31" s="402"/>
      <c r="AY31" s="403">
        <v>51258</v>
      </c>
      <c r="AZ31" s="403"/>
      <c r="BA31" s="403"/>
      <c r="BB31" s="403"/>
      <c r="BC31" s="403"/>
      <c r="BD31" s="403"/>
      <c r="BE31" s="403"/>
      <c r="BF31" s="403"/>
      <c r="BG31" s="402"/>
      <c r="BH31" s="402"/>
      <c r="BI31" s="402"/>
      <c r="BJ31" s="404">
        <v>11697</v>
      </c>
      <c r="BK31" s="404"/>
      <c r="BL31" s="404"/>
      <c r="BM31" s="404"/>
      <c r="BN31" s="404"/>
      <c r="BO31" s="404"/>
      <c r="BP31" s="404"/>
      <c r="BQ31" s="382"/>
      <c r="BR31" s="382"/>
      <c r="BS31" s="382"/>
      <c r="BT31" s="382"/>
      <c r="BU31" s="431">
        <v>13.2</v>
      </c>
      <c r="BV31" s="431"/>
      <c r="BW31" s="431"/>
      <c r="BX31" s="431"/>
      <c r="BY31" s="431"/>
      <c r="BZ31" s="431"/>
      <c r="CA31" s="431"/>
      <c r="CB31" s="432"/>
      <c r="CC31" s="432"/>
      <c r="CD31" s="382"/>
      <c r="CE31" s="382"/>
      <c r="CF31" s="382"/>
      <c r="CG31" s="403">
        <v>96</v>
      </c>
      <c r="CH31" s="403"/>
      <c r="CI31" s="403"/>
      <c r="CJ31" s="403"/>
      <c r="CK31" s="403"/>
      <c r="CL31" s="403"/>
      <c r="CM31" s="403"/>
      <c r="CN31" s="402"/>
      <c r="CO31" s="402"/>
      <c r="CP31" s="402"/>
      <c r="CQ31" s="402"/>
      <c r="CR31" s="402"/>
      <c r="CS31" s="403">
        <v>25404</v>
      </c>
      <c r="CT31" s="403"/>
      <c r="CU31" s="403"/>
      <c r="CV31" s="403"/>
      <c r="CW31" s="403"/>
      <c r="CX31" s="403"/>
      <c r="CY31" s="403"/>
      <c r="CZ31" s="403"/>
      <c r="DA31" s="408"/>
      <c r="DB31" s="408"/>
      <c r="DC31" s="382"/>
      <c r="DD31" s="382"/>
      <c r="DE31" s="409">
        <f t="shared" si="0"/>
        <v>3.9591009289875609</v>
      </c>
      <c r="DF31" s="409"/>
      <c r="DG31" s="409"/>
      <c r="DH31" s="409"/>
      <c r="DI31" s="409"/>
      <c r="DJ31" s="409"/>
      <c r="DK31" s="409"/>
      <c r="DL31" s="409"/>
      <c r="DM31" s="409"/>
      <c r="DN31" s="409"/>
      <c r="DO31" s="409"/>
      <c r="DP31" s="409"/>
      <c r="DQ31" s="403">
        <v>320</v>
      </c>
      <c r="DR31" s="403"/>
      <c r="DS31" s="403"/>
      <c r="DT31" s="403"/>
      <c r="DU31" s="403"/>
      <c r="DV31" s="403"/>
      <c r="DW31" s="403"/>
      <c r="DX31" s="382"/>
      <c r="DY31" s="382"/>
      <c r="DZ31" s="382"/>
      <c r="EA31" s="382"/>
      <c r="EB31" s="382"/>
      <c r="EC31" s="410" t="s">
        <v>232</v>
      </c>
      <c r="ED31" s="410"/>
      <c r="EE31" s="410"/>
      <c r="EF31" s="410"/>
      <c r="EG31" s="410"/>
      <c r="EH31" s="410"/>
      <c r="EI31" s="410"/>
      <c r="EJ31" s="410"/>
      <c r="EK31" s="410"/>
      <c r="EL31" s="410"/>
      <c r="EM31" s="410"/>
      <c r="EN31" s="410"/>
      <c r="EO31" s="410"/>
    </row>
    <row r="32" spans="1:145" s="414" customFormat="1" ht="13.5" customHeight="1" x14ac:dyDescent="0.2">
      <c r="A32" s="423"/>
      <c r="B32" s="423"/>
      <c r="C32" s="423"/>
      <c r="D32" s="437"/>
      <c r="E32" s="437"/>
      <c r="F32" s="437"/>
      <c r="G32" s="423"/>
      <c r="I32" s="415"/>
      <c r="J32" s="416" t="s">
        <v>46</v>
      </c>
      <c r="K32" s="416"/>
      <c r="L32" s="416"/>
      <c r="M32" s="416"/>
      <c r="N32" s="416"/>
      <c r="O32" s="416"/>
      <c r="P32" s="416"/>
      <c r="Q32" s="417"/>
      <c r="R32" s="418">
        <v>74.5</v>
      </c>
      <c r="S32" s="434"/>
      <c r="T32" s="434"/>
      <c r="U32" s="434"/>
      <c r="V32" s="434"/>
      <c r="W32" s="434"/>
      <c r="X32" s="434"/>
      <c r="Y32" s="420"/>
      <c r="Z32" s="420"/>
      <c r="AA32" s="420"/>
      <c r="AB32" s="420"/>
      <c r="AC32" s="421">
        <v>10003</v>
      </c>
      <c r="AD32" s="421"/>
      <c r="AE32" s="421"/>
      <c r="AF32" s="421"/>
      <c r="AG32" s="421"/>
      <c r="AH32" s="421"/>
      <c r="AI32" s="421"/>
      <c r="AJ32" s="420"/>
      <c r="AK32" s="420"/>
      <c r="AL32" s="420"/>
      <c r="AM32" s="420"/>
      <c r="AN32" s="421">
        <v>4891</v>
      </c>
      <c r="AO32" s="421"/>
      <c r="AP32" s="421"/>
      <c r="AQ32" s="421"/>
      <c r="AR32" s="421"/>
      <c r="AS32" s="421"/>
      <c r="AT32" s="421"/>
      <c r="AU32" s="420"/>
      <c r="AV32" s="420"/>
      <c r="AW32" s="420"/>
      <c r="AX32" s="420"/>
      <c r="AY32" s="421">
        <v>5112</v>
      </c>
      <c r="AZ32" s="421"/>
      <c r="BA32" s="421"/>
      <c r="BB32" s="421"/>
      <c r="BC32" s="421"/>
      <c r="BD32" s="421"/>
      <c r="BE32" s="421"/>
      <c r="BF32" s="421"/>
      <c r="BG32" s="420"/>
      <c r="BH32" s="420"/>
      <c r="BI32" s="420"/>
      <c r="BJ32" s="422">
        <v>-138</v>
      </c>
      <c r="BK32" s="422"/>
      <c r="BL32" s="422"/>
      <c r="BM32" s="422"/>
      <c r="BN32" s="422"/>
      <c r="BO32" s="422"/>
      <c r="BP32" s="422"/>
      <c r="BQ32" s="423"/>
      <c r="BR32" s="423"/>
      <c r="BS32" s="423"/>
      <c r="BT32" s="423"/>
      <c r="BU32" s="435">
        <v>-1.4</v>
      </c>
      <c r="BV32" s="435"/>
      <c r="BW32" s="435"/>
      <c r="BX32" s="435"/>
      <c r="BY32" s="435"/>
      <c r="BZ32" s="435"/>
      <c r="CA32" s="435"/>
      <c r="CB32" s="436"/>
      <c r="CC32" s="436"/>
      <c r="CD32" s="423"/>
      <c r="CE32" s="423"/>
      <c r="CF32" s="423"/>
      <c r="CG32" s="421">
        <f>AN32/AY32*100</f>
        <v>95.676838810641627</v>
      </c>
      <c r="CH32" s="421"/>
      <c r="CI32" s="421"/>
      <c r="CJ32" s="421"/>
      <c r="CK32" s="421"/>
      <c r="CL32" s="421"/>
      <c r="CM32" s="421"/>
      <c r="CN32" s="420"/>
      <c r="CO32" s="420"/>
      <c r="CP32" s="420"/>
      <c r="CQ32" s="420"/>
      <c r="CR32" s="420"/>
      <c r="CS32" s="421">
        <v>2261</v>
      </c>
      <c r="CT32" s="421"/>
      <c r="CU32" s="421"/>
      <c r="CV32" s="421"/>
      <c r="CW32" s="421"/>
      <c r="CX32" s="421"/>
      <c r="CY32" s="421"/>
      <c r="CZ32" s="421"/>
      <c r="DA32" s="427"/>
      <c r="DB32" s="427"/>
      <c r="DC32" s="423"/>
      <c r="DD32" s="423"/>
      <c r="DE32" s="428">
        <f t="shared" si="0"/>
        <v>4.4241486068111451</v>
      </c>
      <c r="DF32" s="428"/>
      <c r="DG32" s="428"/>
      <c r="DH32" s="428"/>
      <c r="DI32" s="428"/>
      <c r="DJ32" s="428"/>
      <c r="DK32" s="428"/>
      <c r="DL32" s="428"/>
      <c r="DM32" s="428"/>
      <c r="DN32" s="428"/>
      <c r="DO32" s="428"/>
      <c r="DP32" s="428"/>
      <c r="DQ32" s="421">
        <v>134.30000000000001</v>
      </c>
      <c r="DR32" s="421"/>
      <c r="DS32" s="421"/>
      <c r="DT32" s="421"/>
      <c r="DU32" s="421"/>
      <c r="DV32" s="421"/>
      <c r="DW32" s="421"/>
      <c r="DX32" s="423"/>
      <c r="DY32" s="423"/>
      <c r="DZ32" s="423"/>
      <c r="EA32" s="423"/>
      <c r="EB32" s="423"/>
      <c r="EC32" s="429" t="s">
        <v>232</v>
      </c>
      <c r="ED32" s="429"/>
      <c r="EE32" s="429"/>
      <c r="EF32" s="429"/>
      <c r="EG32" s="429"/>
      <c r="EH32" s="429"/>
      <c r="EI32" s="429"/>
      <c r="EJ32" s="429"/>
      <c r="EK32" s="429"/>
      <c r="EL32" s="429"/>
      <c r="EM32" s="429"/>
      <c r="EN32" s="429"/>
      <c r="EO32" s="429"/>
    </row>
    <row r="33" spans="1:146" ht="13.5" customHeight="1" x14ac:dyDescent="0.2">
      <c r="D33" s="430">
        <v>55</v>
      </c>
      <c r="E33" s="430"/>
      <c r="F33" s="430"/>
      <c r="H33" s="235"/>
      <c r="I33" s="397"/>
      <c r="J33" s="398" t="s">
        <v>47</v>
      </c>
      <c r="K33" s="398"/>
      <c r="L33" s="398"/>
      <c r="M33" s="398"/>
      <c r="N33" s="398"/>
      <c r="O33" s="398"/>
      <c r="P33" s="398"/>
      <c r="Q33" s="399"/>
      <c r="R33" s="400">
        <v>314.22000000000003</v>
      </c>
      <c r="S33" s="401"/>
      <c r="T33" s="401"/>
      <c r="U33" s="401"/>
      <c r="V33" s="401"/>
      <c r="W33" s="401"/>
      <c r="X33" s="401"/>
      <c r="Y33" s="402"/>
      <c r="Z33" s="402"/>
      <c r="AA33" s="402"/>
      <c r="AB33" s="402"/>
      <c r="AC33" s="403">
        <v>108208</v>
      </c>
      <c r="AD33" s="403"/>
      <c r="AE33" s="403"/>
      <c r="AF33" s="403"/>
      <c r="AG33" s="403"/>
      <c r="AH33" s="403"/>
      <c r="AI33" s="403"/>
      <c r="AJ33" s="402"/>
      <c r="AK33" s="402"/>
      <c r="AL33" s="402"/>
      <c r="AM33" s="402"/>
      <c r="AN33" s="403">
        <v>53249</v>
      </c>
      <c r="AO33" s="403"/>
      <c r="AP33" s="403"/>
      <c r="AQ33" s="403"/>
      <c r="AR33" s="403"/>
      <c r="AS33" s="403"/>
      <c r="AT33" s="403"/>
      <c r="AU33" s="402"/>
      <c r="AV33" s="402"/>
      <c r="AW33" s="402"/>
      <c r="AX33" s="402"/>
      <c r="AY33" s="403">
        <v>54959</v>
      </c>
      <c r="AZ33" s="403"/>
      <c r="BA33" s="403"/>
      <c r="BB33" s="403"/>
      <c r="BC33" s="403"/>
      <c r="BD33" s="403"/>
      <c r="BE33" s="403"/>
      <c r="BF33" s="403"/>
      <c r="BG33" s="402"/>
      <c r="BH33" s="402"/>
      <c r="BI33" s="402"/>
      <c r="BJ33" s="404">
        <v>7631</v>
      </c>
      <c r="BK33" s="404"/>
      <c r="BL33" s="404"/>
      <c r="BM33" s="404"/>
      <c r="BN33" s="404"/>
      <c r="BO33" s="404"/>
      <c r="BP33" s="404"/>
      <c r="BU33" s="431">
        <v>7.6</v>
      </c>
      <c r="BV33" s="431"/>
      <c r="BW33" s="431"/>
      <c r="BX33" s="431"/>
      <c r="BY33" s="431"/>
      <c r="BZ33" s="431"/>
      <c r="CA33" s="431"/>
      <c r="CB33" s="432"/>
      <c r="CC33" s="432"/>
      <c r="CG33" s="403">
        <v>97</v>
      </c>
      <c r="CH33" s="403"/>
      <c r="CI33" s="403"/>
      <c r="CJ33" s="403"/>
      <c r="CK33" s="403"/>
      <c r="CL33" s="403"/>
      <c r="CM33" s="403"/>
      <c r="CN33" s="402"/>
      <c r="CO33" s="402"/>
      <c r="CP33" s="402"/>
      <c r="CQ33" s="402"/>
      <c r="CR33" s="402"/>
      <c r="CS33" s="403">
        <v>29068</v>
      </c>
      <c r="CT33" s="403"/>
      <c r="CU33" s="403"/>
      <c r="CV33" s="403"/>
      <c r="CW33" s="403"/>
      <c r="CX33" s="403"/>
      <c r="CY33" s="403"/>
      <c r="CZ33" s="403"/>
      <c r="DA33" s="408"/>
      <c r="DB33" s="408"/>
      <c r="DE33" s="409">
        <f t="shared" si="0"/>
        <v>3.7225815329572036</v>
      </c>
      <c r="DF33" s="409"/>
      <c r="DG33" s="409"/>
      <c r="DH33" s="409"/>
      <c r="DI33" s="409"/>
      <c r="DJ33" s="409"/>
      <c r="DK33" s="409"/>
      <c r="DL33" s="409"/>
      <c r="DM33" s="409"/>
      <c r="DN33" s="409"/>
      <c r="DO33" s="409"/>
      <c r="DP33" s="409"/>
      <c r="DQ33" s="403">
        <v>344</v>
      </c>
      <c r="DR33" s="403"/>
      <c r="DS33" s="403"/>
      <c r="DT33" s="403"/>
      <c r="DU33" s="403"/>
      <c r="DV33" s="403"/>
      <c r="DW33" s="403"/>
      <c r="EC33" s="410" t="s">
        <v>233</v>
      </c>
      <c r="ED33" s="410"/>
      <c r="EE33" s="410"/>
      <c r="EF33" s="410"/>
      <c r="EG33" s="410"/>
      <c r="EH33" s="410"/>
      <c r="EI33" s="410"/>
      <c r="EJ33" s="410"/>
      <c r="EK33" s="410"/>
      <c r="EL33" s="410"/>
      <c r="EM33" s="410"/>
      <c r="EN33" s="410"/>
      <c r="EO33" s="410"/>
      <c r="EP33" s="235"/>
    </row>
    <row r="34" spans="1:146" s="414" customFormat="1" ht="13.5" customHeight="1" x14ac:dyDescent="0.2">
      <c r="A34" s="423"/>
      <c r="B34" s="423"/>
      <c r="C34" s="423"/>
      <c r="D34" s="437"/>
      <c r="E34" s="437"/>
      <c r="F34" s="437"/>
      <c r="G34" s="423"/>
      <c r="I34" s="415"/>
      <c r="J34" s="416" t="s">
        <v>46</v>
      </c>
      <c r="K34" s="416"/>
      <c r="L34" s="416"/>
      <c r="M34" s="416"/>
      <c r="N34" s="416"/>
      <c r="O34" s="416"/>
      <c r="P34" s="416"/>
      <c r="Q34" s="417"/>
      <c r="R34" s="418">
        <v>74.5</v>
      </c>
      <c r="S34" s="434"/>
      <c r="T34" s="434"/>
      <c r="U34" s="434"/>
      <c r="V34" s="434"/>
      <c r="W34" s="434"/>
      <c r="X34" s="434"/>
      <c r="Y34" s="420"/>
      <c r="Z34" s="420"/>
      <c r="AA34" s="420"/>
      <c r="AB34" s="420"/>
      <c r="AC34" s="421">
        <v>10006</v>
      </c>
      <c r="AD34" s="421"/>
      <c r="AE34" s="421"/>
      <c r="AF34" s="421"/>
      <c r="AG34" s="421"/>
      <c r="AH34" s="421"/>
      <c r="AI34" s="421"/>
      <c r="AJ34" s="420"/>
      <c r="AK34" s="420"/>
      <c r="AL34" s="420"/>
      <c r="AM34" s="420"/>
      <c r="AN34" s="421">
        <v>4923</v>
      </c>
      <c r="AO34" s="421"/>
      <c r="AP34" s="421"/>
      <c r="AQ34" s="421"/>
      <c r="AR34" s="421"/>
      <c r="AS34" s="421"/>
      <c r="AT34" s="421"/>
      <c r="AU34" s="420"/>
      <c r="AV34" s="420"/>
      <c r="AW34" s="420"/>
      <c r="AX34" s="420"/>
      <c r="AY34" s="421">
        <v>5083</v>
      </c>
      <c r="AZ34" s="421"/>
      <c r="BA34" s="421"/>
      <c r="BB34" s="421"/>
      <c r="BC34" s="421"/>
      <c r="BD34" s="421"/>
      <c r="BE34" s="421"/>
      <c r="BF34" s="421"/>
      <c r="BG34" s="420"/>
      <c r="BH34" s="420"/>
      <c r="BI34" s="420"/>
      <c r="BJ34" s="422">
        <v>3</v>
      </c>
      <c r="BK34" s="422"/>
      <c r="BL34" s="422"/>
      <c r="BM34" s="422"/>
      <c r="BN34" s="422"/>
      <c r="BO34" s="422"/>
      <c r="BP34" s="422"/>
      <c r="BQ34" s="423"/>
      <c r="BR34" s="423"/>
      <c r="BS34" s="423"/>
      <c r="BT34" s="423"/>
      <c r="BU34" s="435">
        <v>0</v>
      </c>
      <c r="BV34" s="435"/>
      <c r="BW34" s="435"/>
      <c r="BX34" s="435"/>
      <c r="BY34" s="435"/>
      <c r="BZ34" s="435"/>
      <c r="CA34" s="435"/>
      <c r="CB34" s="436"/>
      <c r="CC34" s="436"/>
      <c r="CD34" s="423"/>
      <c r="CE34" s="423"/>
      <c r="CF34" s="423"/>
      <c r="CG34" s="421">
        <f>AN34/AY34*100</f>
        <v>96.8522526067283</v>
      </c>
      <c r="CH34" s="421"/>
      <c r="CI34" s="421"/>
      <c r="CJ34" s="421"/>
      <c r="CK34" s="421"/>
      <c r="CL34" s="421"/>
      <c r="CM34" s="421"/>
      <c r="CN34" s="420"/>
      <c r="CO34" s="420"/>
      <c r="CP34" s="420"/>
      <c r="CQ34" s="420"/>
      <c r="CR34" s="420"/>
      <c r="CS34" s="421">
        <v>2368</v>
      </c>
      <c r="CT34" s="421"/>
      <c r="CU34" s="421"/>
      <c r="CV34" s="421"/>
      <c r="CW34" s="421"/>
      <c r="CX34" s="421"/>
      <c r="CY34" s="421"/>
      <c r="CZ34" s="421"/>
      <c r="DA34" s="427"/>
      <c r="DB34" s="427"/>
      <c r="DC34" s="423"/>
      <c r="DD34" s="423"/>
      <c r="DE34" s="428">
        <f t="shared" si="0"/>
        <v>4.225506756756757</v>
      </c>
      <c r="DF34" s="428"/>
      <c r="DG34" s="428"/>
      <c r="DH34" s="428"/>
      <c r="DI34" s="428"/>
      <c r="DJ34" s="428"/>
      <c r="DK34" s="428"/>
      <c r="DL34" s="428"/>
      <c r="DM34" s="428"/>
      <c r="DN34" s="428"/>
      <c r="DO34" s="428"/>
      <c r="DP34" s="428"/>
      <c r="DQ34" s="421">
        <v>134.30000000000001</v>
      </c>
      <c r="DR34" s="421"/>
      <c r="DS34" s="421"/>
      <c r="DT34" s="421"/>
      <c r="DU34" s="421"/>
      <c r="DV34" s="421"/>
      <c r="DW34" s="421"/>
      <c r="DX34" s="423"/>
      <c r="DY34" s="423"/>
      <c r="DZ34" s="423"/>
      <c r="EA34" s="423"/>
      <c r="EB34" s="423"/>
      <c r="EC34" s="429" t="s">
        <v>233</v>
      </c>
      <c r="ED34" s="429"/>
      <c r="EE34" s="429"/>
      <c r="EF34" s="429"/>
      <c r="EG34" s="429"/>
      <c r="EH34" s="429"/>
      <c r="EI34" s="429"/>
      <c r="EJ34" s="429"/>
      <c r="EK34" s="429"/>
      <c r="EL34" s="429"/>
      <c r="EM34" s="429"/>
      <c r="EN34" s="429"/>
      <c r="EO34" s="429"/>
    </row>
    <row r="35" spans="1:146" ht="13.5" customHeight="1" x14ac:dyDescent="0.2">
      <c r="D35" s="430">
        <v>60</v>
      </c>
      <c r="E35" s="430"/>
      <c r="F35" s="430"/>
      <c r="H35" s="235"/>
      <c r="I35" s="397"/>
      <c r="J35" s="398" t="s">
        <v>47</v>
      </c>
      <c r="K35" s="398"/>
      <c r="L35" s="398"/>
      <c r="M35" s="398"/>
      <c r="N35" s="398"/>
      <c r="O35" s="398"/>
      <c r="P35" s="398"/>
      <c r="Q35" s="399"/>
      <c r="R35" s="400">
        <v>314.22000000000003</v>
      </c>
      <c r="S35" s="401"/>
      <c r="T35" s="401"/>
      <c r="U35" s="401"/>
      <c r="V35" s="401"/>
      <c r="W35" s="401"/>
      <c r="X35" s="401"/>
      <c r="Y35" s="402"/>
      <c r="Z35" s="402"/>
      <c r="AA35" s="402"/>
      <c r="AB35" s="402"/>
      <c r="AC35" s="403">
        <v>112642</v>
      </c>
      <c r="AD35" s="403"/>
      <c r="AE35" s="403"/>
      <c r="AF35" s="403"/>
      <c r="AG35" s="403"/>
      <c r="AH35" s="403"/>
      <c r="AI35" s="403"/>
      <c r="AJ35" s="402"/>
      <c r="AK35" s="402"/>
      <c r="AL35" s="402"/>
      <c r="AM35" s="402"/>
      <c r="AN35" s="403">
        <v>55364</v>
      </c>
      <c r="AO35" s="403"/>
      <c r="AP35" s="403"/>
      <c r="AQ35" s="403"/>
      <c r="AR35" s="403"/>
      <c r="AS35" s="403"/>
      <c r="AT35" s="403"/>
      <c r="AU35" s="402"/>
      <c r="AV35" s="402"/>
      <c r="AW35" s="402"/>
      <c r="AX35" s="402"/>
      <c r="AY35" s="403">
        <v>57278</v>
      </c>
      <c r="AZ35" s="403"/>
      <c r="BA35" s="403"/>
      <c r="BB35" s="403"/>
      <c r="BC35" s="403"/>
      <c r="BD35" s="403"/>
      <c r="BE35" s="403"/>
      <c r="BF35" s="403"/>
      <c r="BG35" s="402"/>
      <c r="BH35" s="402"/>
      <c r="BI35" s="402"/>
      <c r="BJ35" s="404">
        <v>4434</v>
      </c>
      <c r="BK35" s="404"/>
      <c r="BL35" s="404"/>
      <c r="BM35" s="404"/>
      <c r="BN35" s="404"/>
      <c r="BO35" s="404"/>
      <c r="BP35" s="404"/>
      <c r="BU35" s="431">
        <v>4.0999999999999996</v>
      </c>
      <c r="BV35" s="431"/>
      <c r="BW35" s="431"/>
      <c r="BX35" s="431"/>
      <c r="BY35" s="431"/>
      <c r="BZ35" s="431"/>
      <c r="CA35" s="431"/>
      <c r="CB35" s="432"/>
      <c r="CC35" s="432"/>
      <c r="CG35" s="403">
        <v>97</v>
      </c>
      <c r="CH35" s="403"/>
      <c r="CI35" s="403"/>
      <c r="CJ35" s="403"/>
      <c r="CK35" s="403"/>
      <c r="CL35" s="403"/>
      <c r="CM35" s="403"/>
      <c r="CN35" s="402"/>
      <c r="CO35" s="402"/>
      <c r="CP35" s="402"/>
      <c r="CQ35" s="402"/>
      <c r="CR35" s="402"/>
      <c r="CS35" s="403">
        <v>30878</v>
      </c>
      <c r="CT35" s="403"/>
      <c r="CU35" s="403"/>
      <c r="CV35" s="403"/>
      <c r="CW35" s="403"/>
      <c r="CX35" s="403"/>
      <c r="CY35" s="403"/>
      <c r="CZ35" s="403"/>
      <c r="DA35" s="408"/>
      <c r="DB35" s="408"/>
      <c r="DE35" s="409">
        <f t="shared" si="0"/>
        <v>3.6479694280717663</v>
      </c>
      <c r="DF35" s="409"/>
      <c r="DG35" s="409"/>
      <c r="DH35" s="409"/>
      <c r="DI35" s="409"/>
      <c r="DJ35" s="409"/>
      <c r="DK35" s="409"/>
      <c r="DL35" s="409"/>
      <c r="DM35" s="409"/>
      <c r="DN35" s="409"/>
      <c r="DO35" s="409"/>
      <c r="DP35" s="409"/>
      <c r="DQ35" s="403">
        <v>358</v>
      </c>
      <c r="DR35" s="403"/>
      <c r="DS35" s="403"/>
      <c r="DT35" s="403"/>
      <c r="DU35" s="403"/>
      <c r="DV35" s="403"/>
      <c r="DW35" s="403"/>
      <c r="EC35" s="410" t="s">
        <v>234</v>
      </c>
      <c r="ED35" s="410"/>
      <c r="EE35" s="410"/>
      <c r="EF35" s="410"/>
      <c r="EG35" s="410"/>
      <c r="EH35" s="410"/>
      <c r="EI35" s="410"/>
      <c r="EJ35" s="410"/>
      <c r="EK35" s="410"/>
      <c r="EL35" s="410"/>
      <c r="EM35" s="410"/>
      <c r="EN35" s="410"/>
      <c r="EO35" s="410"/>
      <c r="EP35" s="235"/>
    </row>
    <row r="36" spans="1:146" s="414" customFormat="1" ht="13.5" customHeight="1" x14ac:dyDescent="0.2">
      <c r="A36" s="423"/>
      <c r="B36" s="423"/>
      <c r="C36" s="423"/>
      <c r="D36" s="437"/>
      <c r="E36" s="437"/>
      <c r="F36" s="437"/>
      <c r="G36" s="423"/>
      <c r="I36" s="415"/>
      <c r="J36" s="416" t="s">
        <v>46</v>
      </c>
      <c r="K36" s="416"/>
      <c r="L36" s="416"/>
      <c r="M36" s="416"/>
      <c r="N36" s="416"/>
      <c r="O36" s="416"/>
      <c r="P36" s="416"/>
      <c r="Q36" s="417"/>
      <c r="R36" s="418">
        <v>74.5</v>
      </c>
      <c r="S36" s="434"/>
      <c r="T36" s="434"/>
      <c r="U36" s="434"/>
      <c r="V36" s="434"/>
      <c r="W36" s="434"/>
      <c r="X36" s="434"/>
      <c r="Y36" s="420"/>
      <c r="Z36" s="420"/>
      <c r="AA36" s="420"/>
      <c r="AB36" s="420"/>
      <c r="AC36" s="421">
        <v>10011</v>
      </c>
      <c r="AD36" s="421"/>
      <c r="AE36" s="421"/>
      <c r="AF36" s="421"/>
      <c r="AG36" s="421"/>
      <c r="AH36" s="421"/>
      <c r="AI36" s="421"/>
      <c r="AJ36" s="420"/>
      <c r="AK36" s="420"/>
      <c r="AL36" s="420"/>
      <c r="AM36" s="420"/>
      <c r="AN36" s="421">
        <v>4922</v>
      </c>
      <c r="AO36" s="421"/>
      <c r="AP36" s="421"/>
      <c r="AQ36" s="421"/>
      <c r="AR36" s="421"/>
      <c r="AS36" s="421"/>
      <c r="AT36" s="421"/>
      <c r="AU36" s="420"/>
      <c r="AV36" s="420"/>
      <c r="AW36" s="420"/>
      <c r="AX36" s="420"/>
      <c r="AY36" s="421">
        <v>5089</v>
      </c>
      <c r="AZ36" s="421"/>
      <c r="BA36" s="421"/>
      <c r="BB36" s="421"/>
      <c r="BC36" s="421"/>
      <c r="BD36" s="421"/>
      <c r="BE36" s="421"/>
      <c r="BF36" s="421"/>
      <c r="BG36" s="420"/>
      <c r="BH36" s="420"/>
      <c r="BI36" s="420"/>
      <c r="BJ36" s="422">
        <v>5</v>
      </c>
      <c r="BK36" s="422"/>
      <c r="BL36" s="422"/>
      <c r="BM36" s="422"/>
      <c r="BN36" s="422"/>
      <c r="BO36" s="422"/>
      <c r="BP36" s="422"/>
      <c r="BQ36" s="423"/>
      <c r="BR36" s="423"/>
      <c r="BS36" s="423"/>
      <c r="BT36" s="423"/>
      <c r="BU36" s="435">
        <v>0</v>
      </c>
      <c r="BV36" s="435"/>
      <c r="BW36" s="435"/>
      <c r="BX36" s="435"/>
      <c r="BY36" s="435"/>
      <c r="BZ36" s="435"/>
      <c r="CA36" s="435"/>
      <c r="CB36" s="436"/>
      <c r="CC36" s="436"/>
      <c r="CD36" s="423"/>
      <c r="CE36" s="423"/>
      <c r="CF36" s="423"/>
      <c r="CG36" s="421">
        <f>AN36/AY36*100</f>
        <v>96.718412261741008</v>
      </c>
      <c r="CH36" s="421"/>
      <c r="CI36" s="421"/>
      <c r="CJ36" s="421"/>
      <c r="CK36" s="421"/>
      <c r="CL36" s="421"/>
      <c r="CM36" s="421"/>
      <c r="CN36" s="420"/>
      <c r="CO36" s="420"/>
      <c r="CP36" s="420"/>
      <c r="CQ36" s="420"/>
      <c r="CR36" s="420"/>
      <c r="CS36" s="421">
        <v>2450</v>
      </c>
      <c r="CT36" s="421"/>
      <c r="CU36" s="421"/>
      <c r="CV36" s="421"/>
      <c r="CW36" s="421"/>
      <c r="CX36" s="421"/>
      <c r="CY36" s="421"/>
      <c r="CZ36" s="421"/>
      <c r="DA36" s="427"/>
      <c r="DB36" s="427"/>
      <c r="DC36" s="423"/>
      <c r="DD36" s="423"/>
      <c r="DE36" s="428">
        <f t="shared" si="0"/>
        <v>4.0861224489795918</v>
      </c>
      <c r="DF36" s="428"/>
      <c r="DG36" s="428"/>
      <c r="DH36" s="428"/>
      <c r="DI36" s="428"/>
      <c r="DJ36" s="428"/>
      <c r="DK36" s="428"/>
      <c r="DL36" s="428"/>
      <c r="DM36" s="428"/>
      <c r="DN36" s="428"/>
      <c r="DO36" s="428"/>
      <c r="DP36" s="428"/>
      <c r="DQ36" s="421">
        <v>134.4</v>
      </c>
      <c r="DR36" s="421"/>
      <c r="DS36" s="421"/>
      <c r="DT36" s="421"/>
      <c r="DU36" s="421"/>
      <c r="DV36" s="421"/>
      <c r="DW36" s="421"/>
      <c r="DX36" s="423"/>
      <c r="DY36" s="423"/>
      <c r="DZ36" s="423"/>
      <c r="EA36" s="423"/>
      <c r="EB36" s="423"/>
      <c r="EC36" s="429" t="s">
        <v>234</v>
      </c>
      <c r="ED36" s="429"/>
      <c r="EE36" s="429"/>
      <c r="EF36" s="429"/>
      <c r="EG36" s="429"/>
      <c r="EH36" s="429"/>
      <c r="EI36" s="429"/>
      <c r="EJ36" s="429"/>
      <c r="EK36" s="429"/>
      <c r="EL36" s="429"/>
      <c r="EM36" s="429"/>
      <c r="EN36" s="429"/>
      <c r="EO36" s="429"/>
    </row>
    <row r="37" spans="1:146" ht="13.5" customHeight="1" x14ac:dyDescent="0.2">
      <c r="A37" s="394" t="s">
        <v>48</v>
      </c>
      <c r="B37" s="394"/>
      <c r="C37" s="394"/>
      <c r="D37" s="395">
        <v>2</v>
      </c>
      <c r="E37" s="395"/>
      <c r="F37" s="395"/>
      <c r="H37" s="235"/>
      <c r="I37" s="397"/>
      <c r="J37" s="398" t="s">
        <v>47</v>
      </c>
      <c r="K37" s="398"/>
      <c r="L37" s="398"/>
      <c r="M37" s="398"/>
      <c r="N37" s="398"/>
      <c r="O37" s="398"/>
      <c r="P37" s="398"/>
      <c r="Q37" s="399"/>
      <c r="R37" s="400">
        <v>314.81</v>
      </c>
      <c r="S37" s="401"/>
      <c r="T37" s="401"/>
      <c r="U37" s="401"/>
      <c r="V37" s="401"/>
      <c r="W37" s="401"/>
      <c r="X37" s="401"/>
      <c r="Y37" s="402"/>
      <c r="Z37" s="402"/>
      <c r="AA37" s="402"/>
      <c r="AB37" s="402"/>
      <c r="AC37" s="403">
        <v>117092</v>
      </c>
      <c r="AD37" s="403"/>
      <c r="AE37" s="403"/>
      <c r="AF37" s="403"/>
      <c r="AG37" s="403"/>
      <c r="AH37" s="403"/>
      <c r="AI37" s="403"/>
      <c r="AJ37" s="402"/>
      <c r="AK37" s="402"/>
      <c r="AL37" s="402"/>
      <c r="AM37" s="402"/>
      <c r="AN37" s="403">
        <v>57755</v>
      </c>
      <c r="AO37" s="403"/>
      <c r="AP37" s="403"/>
      <c r="AQ37" s="403"/>
      <c r="AR37" s="403"/>
      <c r="AS37" s="403"/>
      <c r="AT37" s="403"/>
      <c r="AU37" s="402"/>
      <c r="AV37" s="402"/>
      <c r="AW37" s="402"/>
      <c r="AX37" s="402"/>
      <c r="AY37" s="403">
        <v>59337</v>
      </c>
      <c r="AZ37" s="403"/>
      <c r="BA37" s="403"/>
      <c r="BB37" s="403"/>
      <c r="BC37" s="403"/>
      <c r="BD37" s="403"/>
      <c r="BE37" s="403"/>
      <c r="BF37" s="403"/>
      <c r="BG37" s="402"/>
      <c r="BH37" s="402"/>
      <c r="BI37" s="402"/>
      <c r="BJ37" s="404">
        <v>4450</v>
      </c>
      <c r="BK37" s="404"/>
      <c r="BL37" s="404"/>
      <c r="BM37" s="404"/>
      <c r="BN37" s="404"/>
      <c r="BO37" s="404"/>
      <c r="BP37" s="404"/>
      <c r="BU37" s="431">
        <v>4</v>
      </c>
      <c r="BV37" s="431"/>
      <c r="BW37" s="431"/>
      <c r="BX37" s="431"/>
      <c r="BY37" s="431"/>
      <c r="BZ37" s="431"/>
      <c r="CA37" s="431"/>
      <c r="CB37" s="432"/>
      <c r="CC37" s="432"/>
      <c r="CG37" s="403">
        <v>97</v>
      </c>
      <c r="CH37" s="403"/>
      <c r="CI37" s="403"/>
      <c r="CJ37" s="403"/>
      <c r="CK37" s="403"/>
      <c r="CL37" s="403"/>
      <c r="CM37" s="403"/>
      <c r="CN37" s="402"/>
      <c r="CO37" s="402"/>
      <c r="CP37" s="402"/>
      <c r="CQ37" s="402"/>
      <c r="CR37" s="402"/>
      <c r="CS37" s="403">
        <v>33463</v>
      </c>
      <c r="CT37" s="403"/>
      <c r="CU37" s="403"/>
      <c r="CV37" s="403"/>
      <c r="CW37" s="403"/>
      <c r="CX37" s="403"/>
      <c r="CY37" s="403"/>
      <c r="CZ37" s="403"/>
      <c r="DA37" s="408"/>
      <c r="DB37" s="408"/>
      <c r="DE37" s="409">
        <f t="shared" si="0"/>
        <v>3.4991483130621881</v>
      </c>
      <c r="DF37" s="409"/>
      <c r="DG37" s="409"/>
      <c r="DH37" s="409"/>
      <c r="DI37" s="409"/>
      <c r="DJ37" s="409"/>
      <c r="DK37" s="409"/>
      <c r="DL37" s="409"/>
      <c r="DM37" s="409"/>
      <c r="DN37" s="409"/>
      <c r="DO37" s="409"/>
      <c r="DP37" s="409"/>
      <c r="DQ37" s="403">
        <v>372</v>
      </c>
      <c r="DR37" s="403"/>
      <c r="DS37" s="403"/>
      <c r="DT37" s="403"/>
      <c r="DU37" s="403"/>
      <c r="DV37" s="403"/>
      <c r="DW37" s="403"/>
      <c r="EC37" s="410" t="s">
        <v>235</v>
      </c>
      <c r="ED37" s="410"/>
      <c r="EE37" s="410"/>
      <c r="EF37" s="410"/>
      <c r="EG37" s="410"/>
      <c r="EH37" s="410"/>
      <c r="EI37" s="410"/>
      <c r="EJ37" s="410"/>
      <c r="EK37" s="410"/>
      <c r="EL37" s="410"/>
      <c r="EM37" s="410"/>
      <c r="EN37" s="410"/>
      <c r="EO37" s="410"/>
      <c r="EP37" s="235"/>
    </row>
    <row r="38" spans="1:146" s="414" customFormat="1" ht="13.5" customHeight="1" x14ac:dyDescent="0.2">
      <c r="A38" s="423"/>
      <c r="B38" s="423"/>
      <c r="C38" s="423"/>
      <c r="D38" s="412"/>
      <c r="E38" s="412"/>
      <c r="F38" s="439"/>
      <c r="G38" s="423"/>
      <c r="I38" s="415"/>
      <c r="J38" s="416" t="s">
        <v>46</v>
      </c>
      <c r="K38" s="416"/>
      <c r="L38" s="416"/>
      <c r="M38" s="416"/>
      <c r="N38" s="416"/>
      <c r="O38" s="416"/>
      <c r="P38" s="416"/>
      <c r="Q38" s="417"/>
      <c r="R38" s="418">
        <v>74.180000000000007</v>
      </c>
      <c r="S38" s="419"/>
      <c r="T38" s="419"/>
      <c r="U38" s="419"/>
      <c r="V38" s="419"/>
      <c r="W38" s="419"/>
      <c r="X38" s="419"/>
      <c r="Y38" s="420"/>
      <c r="Z38" s="420"/>
      <c r="AA38" s="420"/>
      <c r="AB38" s="420"/>
      <c r="AC38" s="421">
        <v>10035</v>
      </c>
      <c r="AD38" s="421"/>
      <c r="AE38" s="421"/>
      <c r="AF38" s="421"/>
      <c r="AG38" s="421"/>
      <c r="AH38" s="421"/>
      <c r="AI38" s="421"/>
      <c r="AJ38" s="420"/>
      <c r="AK38" s="420"/>
      <c r="AL38" s="420"/>
      <c r="AM38" s="420"/>
      <c r="AN38" s="421">
        <v>4912</v>
      </c>
      <c r="AO38" s="421"/>
      <c r="AP38" s="421"/>
      <c r="AQ38" s="421"/>
      <c r="AR38" s="421"/>
      <c r="AS38" s="421"/>
      <c r="AT38" s="421"/>
      <c r="AU38" s="420"/>
      <c r="AV38" s="420"/>
      <c r="AW38" s="420"/>
      <c r="AX38" s="420"/>
      <c r="AY38" s="421">
        <v>5123</v>
      </c>
      <c r="AZ38" s="421"/>
      <c r="BA38" s="421"/>
      <c r="BB38" s="421"/>
      <c r="BC38" s="421"/>
      <c r="BD38" s="421"/>
      <c r="BE38" s="421"/>
      <c r="BF38" s="421"/>
      <c r="BG38" s="420"/>
      <c r="BH38" s="420"/>
      <c r="BI38" s="420"/>
      <c r="BJ38" s="422">
        <v>24</v>
      </c>
      <c r="BK38" s="422"/>
      <c r="BL38" s="422"/>
      <c r="BM38" s="422"/>
      <c r="BN38" s="422"/>
      <c r="BO38" s="422"/>
      <c r="BP38" s="422"/>
      <c r="BQ38" s="423"/>
      <c r="BR38" s="423"/>
      <c r="BS38" s="423"/>
      <c r="BT38" s="423"/>
      <c r="BU38" s="435">
        <v>0.2</v>
      </c>
      <c r="BV38" s="435"/>
      <c r="BW38" s="435"/>
      <c r="BX38" s="435"/>
      <c r="BY38" s="435"/>
      <c r="BZ38" s="435"/>
      <c r="CA38" s="435"/>
      <c r="CB38" s="436"/>
      <c r="CC38" s="436"/>
      <c r="CD38" s="423"/>
      <c r="CE38" s="423"/>
      <c r="CF38" s="423"/>
      <c r="CG38" s="421">
        <f>AN38/AY38*100</f>
        <v>95.881319539332424</v>
      </c>
      <c r="CH38" s="421"/>
      <c r="CI38" s="421"/>
      <c r="CJ38" s="421"/>
      <c r="CK38" s="421"/>
      <c r="CL38" s="421"/>
      <c r="CM38" s="421"/>
      <c r="CN38" s="420"/>
      <c r="CO38" s="420"/>
      <c r="CP38" s="420"/>
      <c r="CQ38" s="420"/>
      <c r="CR38" s="420"/>
      <c r="CS38" s="421">
        <v>2501</v>
      </c>
      <c r="CT38" s="421"/>
      <c r="CU38" s="421"/>
      <c r="CV38" s="421"/>
      <c r="CW38" s="421"/>
      <c r="CX38" s="421"/>
      <c r="CY38" s="421"/>
      <c r="CZ38" s="421"/>
      <c r="DA38" s="427"/>
      <c r="DB38" s="427"/>
      <c r="DC38" s="423"/>
      <c r="DD38" s="423"/>
      <c r="DE38" s="428">
        <f t="shared" si="0"/>
        <v>4.0123950419832068</v>
      </c>
      <c r="DF38" s="428"/>
      <c r="DG38" s="428"/>
      <c r="DH38" s="428"/>
      <c r="DI38" s="428"/>
      <c r="DJ38" s="428"/>
      <c r="DK38" s="428"/>
      <c r="DL38" s="428"/>
      <c r="DM38" s="428"/>
      <c r="DN38" s="428"/>
      <c r="DO38" s="428"/>
      <c r="DP38" s="428"/>
      <c r="DQ38" s="421">
        <v>135.30000000000001</v>
      </c>
      <c r="DR38" s="421"/>
      <c r="DS38" s="421"/>
      <c r="DT38" s="421"/>
      <c r="DU38" s="421"/>
      <c r="DV38" s="421"/>
      <c r="DW38" s="421"/>
      <c r="DX38" s="423"/>
      <c r="DY38" s="423"/>
      <c r="DZ38" s="423"/>
      <c r="EA38" s="423"/>
      <c r="EB38" s="423"/>
      <c r="EC38" s="429" t="s">
        <v>235</v>
      </c>
      <c r="ED38" s="429"/>
      <c r="EE38" s="429"/>
      <c r="EF38" s="429"/>
      <c r="EG38" s="429"/>
      <c r="EH38" s="429"/>
      <c r="EI38" s="429"/>
      <c r="EJ38" s="429"/>
      <c r="EK38" s="429"/>
      <c r="EL38" s="429"/>
      <c r="EM38" s="429"/>
      <c r="EN38" s="429"/>
      <c r="EO38" s="429"/>
    </row>
    <row r="39" spans="1:146" ht="13.5" customHeight="1" x14ac:dyDescent="0.2">
      <c r="D39" s="395">
        <v>7</v>
      </c>
      <c r="E39" s="395"/>
      <c r="F39" s="395"/>
      <c r="H39" s="235"/>
      <c r="I39" s="397"/>
      <c r="J39" s="398" t="s">
        <v>47</v>
      </c>
      <c r="K39" s="398"/>
      <c r="L39" s="398"/>
      <c r="M39" s="398"/>
      <c r="N39" s="398"/>
      <c r="O39" s="398"/>
      <c r="P39" s="398"/>
      <c r="Q39" s="399"/>
      <c r="R39" s="400">
        <v>314.81</v>
      </c>
      <c r="S39" s="401"/>
      <c r="T39" s="401"/>
      <c r="U39" s="401"/>
      <c r="V39" s="401"/>
      <c r="W39" s="401"/>
      <c r="X39" s="401"/>
      <c r="Y39" s="402"/>
      <c r="Z39" s="402"/>
      <c r="AA39" s="402"/>
      <c r="AB39" s="402"/>
      <c r="AC39" s="403">
        <v>119536</v>
      </c>
      <c r="AD39" s="403"/>
      <c r="AE39" s="403"/>
      <c r="AF39" s="403"/>
      <c r="AG39" s="403"/>
      <c r="AH39" s="403"/>
      <c r="AI39" s="403"/>
      <c r="AJ39" s="402"/>
      <c r="AK39" s="402"/>
      <c r="AL39" s="402"/>
      <c r="AM39" s="402"/>
      <c r="AN39" s="403">
        <v>58849</v>
      </c>
      <c r="AO39" s="403"/>
      <c r="AP39" s="403"/>
      <c r="AQ39" s="403"/>
      <c r="AR39" s="403"/>
      <c r="AS39" s="403"/>
      <c r="AT39" s="403"/>
      <c r="AU39" s="402"/>
      <c r="AV39" s="402"/>
      <c r="AW39" s="402"/>
      <c r="AX39" s="402"/>
      <c r="AY39" s="403">
        <v>60687</v>
      </c>
      <c r="AZ39" s="403"/>
      <c r="BA39" s="403"/>
      <c r="BB39" s="403"/>
      <c r="BC39" s="403"/>
      <c r="BD39" s="403"/>
      <c r="BE39" s="403"/>
      <c r="BF39" s="403"/>
      <c r="BG39" s="402"/>
      <c r="BH39" s="402"/>
      <c r="BI39" s="402"/>
      <c r="BJ39" s="404">
        <v>2444</v>
      </c>
      <c r="BK39" s="404"/>
      <c r="BL39" s="404"/>
      <c r="BM39" s="404"/>
      <c r="BN39" s="404"/>
      <c r="BO39" s="404"/>
      <c r="BP39" s="404"/>
      <c r="BU39" s="431">
        <v>2.1</v>
      </c>
      <c r="BV39" s="431"/>
      <c r="BW39" s="431"/>
      <c r="BX39" s="431"/>
      <c r="BY39" s="431"/>
      <c r="BZ39" s="431"/>
      <c r="CA39" s="431"/>
      <c r="CB39" s="432"/>
      <c r="CC39" s="432"/>
      <c r="CG39" s="403">
        <v>97</v>
      </c>
      <c r="CH39" s="403"/>
      <c r="CI39" s="403"/>
      <c r="CJ39" s="403"/>
      <c r="CK39" s="403"/>
      <c r="CL39" s="403"/>
      <c r="CM39" s="403"/>
      <c r="CN39" s="402"/>
      <c r="CO39" s="402"/>
      <c r="CP39" s="402"/>
      <c r="CQ39" s="402"/>
      <c r="CR39" s="402"/>
      <c r="CS39" s="403">
        <v>35789</v>
      </c>
      <c r="CT39" s="403"/>
      <c r="CU39" s="403"/>
      <c r="CV39" s="403"/>
      <c r="CW39" s="403"/>
      <c r="CX39" s="403"/>
      <c r="CY39" s="403"/>
      <c r="CZ39" s="403"/>
      <c r="DA39" s="408"/>
      <c r="DB39" s="408"/>
      <c r="DE39" s="409">
        <f t="shared" si="0"/>
        <v>3.3400206767442508</v>
      </c>
      <c r="DF39" s="409"/>
      <c r="DG39" s="409"/>
      <c r="DH39" s="409"/>
      <c r="DI39" s="409"/>
      <c r="DJ39" s="409"/>
      <c r="DK39" s="409"/>
      <c r="DL39" s="409"/>
      <c r="DM39" s="409"/>
      <c r="DN39" s="409"/>
      <c r="DO39" s="409"/>
      <c r="DP39" s="409"/>
      <c r="DQ39" s="403">
        <v>380</v>
      </c>
      <c r="DR39" s="403"/>
      <c r="DS39" s="403"/>
      <c r="DT39" s="403"/>
      <c r="DU39" s="403"/>
      <c r="DV39" s="403"/>
      <c r="DW39" s="403"/>
      <c r="EC39" s="410" t="s">
        <v>236</v>
      </c>
      <c r="ED39" s="410"/>
      <c r="EE39" s="410"/>
      <c r="EF39" s="410"/>
      <c r="EG39" s="410"/>
      <c r="EH39" s="410"/>
      <c r="EI39" s="410"/>
      <c r="EJ39" s="410"/>
      <c r="EK39" s="410"/>
      <c r="EL39" s="410"/>
      <c r="EM39" s="410"/>
      <c r="EN39" s="410"/>
      <c r="EO39" s="410"/>
      <c r="EP39" s="235"/>
    </row>
    <row r="40" spans="1:146" s="414" customFormat="1" ht="13.5" customHeight="1" x14ac:dyDescent="0.2">
      <c r="A40" s="423"/>
      <c r="B40" s="423"/>
      <c r="C40" s="423"/>
      <c r="D40" s="437"/>
      <c r="E40" s="437"/>
      <c r="F40" s="437"/>
      <c r="G40" s="423"/>
      <c r="I40" s="415"/>
      <c r="J40" s="416" t="s">
        <v>46</v>
      </c>
      <c r="K40" s="416"/>
      <c r="L40" s="416"/>
      <c r="M40" s="416"/>
      <c r="N40" s="416"/>
      <c r="O40" s="416"/>
      <c r="P40" s="416"/>
      <c r="Q40" s="417"/>
      <c r="R40" s="418">
        <v>74.180000000000007</v>
      </c>
      <c r="S40" s="434"/>
      <c r="T40" s="434"/>
      <c r="U40" s="434"/>
      <c r="V40" s="434"/>
      <c r="W40" s="434"/>
      <c r="X40" s="434"/>
      <c r="Y40" s="420"/>
      <c r="Z40" s="420"/>
      <c r="AA40" s="420"/>
      <c r="AB40" s="420"/>
      <c r="AC40" s="421">
        <v>10463</v>
      </c>
      <c r="AD40" s="421"/>
      <c r="AE40" s="421"/>
      <c r="AF40" s="421"/>
      <c r="AG40" s="421"/>
      <c r="AH40" s="421"/>
      <c r="AI40" s="421"/>
      <c r="AJ40" s="420"/>
      <c r="AK40" s="420"/>
      <c r="AL40" s="420"/>
      <c r="AM40" s="420"/>
      <c r="AN40" s="421">
        <v>5104</v>
      </c>
      <c r="AO40" s="421"/>
      <c r="AP40" s="421"/>
      <c r="AQ40" s="421"/>
      <c r="AR40" s="421"/>
      <c r="AS40" s="421"/>
      <c r="AT40" s="421"/>
      <c r="AU40" s="420"/>
      <c r="AV40" s="420"/>
      <c r="AW40" s="420"/>
      <c r="AX40" s="420"/>
      <c r="AY40" s="421">
        <v>5359</v>
      </c>
      <c r="AZ40" s="421"/>
      <c r="BA40" s="421"/>
      <c r="BB40" s="421"/>
      <c r="BC40" s="421"/>
      <c r="BD40" s="421"/>
      <c r="BE40" s="421"/>
      <c r="BF40" s="421"/>
      <c r="BG40" s="420"/>
      <c r="BH40" s="420"/>
      <c r="BI40" s="420"/>
      <c r="BJ40" s="422">
        <v>428</v>
      </c>
      <c r="BK40" s="440"/>
      <c r="BL40" s="440"/>
      <c r="BM40" s="440"/>
      <c r="BN40" s="440"/>
      <c r="BO40" s="440"/>
      <c r="BP40" s="440"/>
      <c r="BQ40" s="423"/>
      <c r="BR40" s="423"/>
      <c r="BS40" s="423"/>
      <c r="BT40" s="423"/>
      <c r="BU40" s="435">
        <v>4.3</v>
      </c>
      <c r="BV40" s="435"/>
      <c r="BW40" s="435"/>
      <c r="BX40" s="435"/>
      <c r="BY40" s="435"/>
      <c r="BZ40" s="435"/>
      <c r="CA40" s="435"/>
      <c r="CB40" s="436"/>
      <c r="CC40" s="436"/>
      <c r="CD40" s="423"/>
      <c r="CE40" s="423"/>
      <c r="CF40" s="423"/>
      <c r="CG40" s="421">
        <f>AN40/AY40*100</f>
        <v>95.24164956148536</v>
      </c>
      <c r="CH40" s="421"/>
      <c r="CI40" s="421"/>
      <c r="CJ40" s="421"/>
      <c r="CK40" s="421"/>
      <c r="CL40" s="421"/>
      <c r="CM40" s="421"/>
      <c r="CN40" s="420"/>
      <c r="CO40" s="420"/>
      <c r="CP40" s="420"/>
      <c r="CQ40" s="420"/>
      <c r="CR40" s="420"/>
      <c r="CS40" s="421">
        <v>2760</v>
      </c>
      <c r="CT40" s="421"/>
      <c r="CU40" s="421"/>
      <c r="CV40" s="421"/>
      <c r="CW40" s="421"/>
      <c r="CX40" s="421"/>
      <c r="CY40" s="421"/>
      <c r="CZ40" s="421"/>
      <c r="DA40" s="427"/>
      <c r="DB40" s="427"/>
      <c r="DC40" s="423"/>
      <c r="DD40" s="423"/>
      <c r="DE40" s="428">
        <f t="shared" si="0"/>
        <v>3.7909420289855071</v>
      </c>
      <c r="DF40" s="428"/>
      <c r="DG40" s="428"/>
      <c r="DH40" s="428"/>
      <c r="DI40" s="428"/>
      <c r="DJ40" s="428"/>
      <c r="DK40" s="428"/>
      <c r="DL40" s="428"/>
      <c r="DM40" s="428"/>
      <c r="DN40" s="428"/>
      <c r="DO40" s="428"/>
      <c r="DP40" s="428"/>
      <c r="DQ40" s="421">
        <v>141</v>
      </c>
      <c r="DR40" s="421"/>
      <c r="DS40" s="421"/>
      <c r="DT40" s="421"/>
      <c r="DU40" s="421"/>
      <c r="DV40" s="421"/>
      <c r="DW40" s="421"/>
      <c r="DX40" s="423"/>
      <c r="DY40" s="423"/>
      <c r="DZ40" s="423"/>
      <c r="EA40" s="423"/>
      <c r="EB40" s="423"/>
      <c r="EC40" s="429" t="s">
        <v>236</v>
      </c>
      <c r="ED40" s="429"/>
      <c r="EE40" s="429"/>
      <c r="EF40" s="429"/>
      <c r="EG40" s="429"/>
      <c r="EH40" s="429"/>
      <c r="EI40" s="429"/>
      <c r="EJ40" s="429"/>
      <c r="EK40" s="429"/>
      <c r="EL40" s="429"/>
      <c r="EM40" s="429"/>
      <c r="EN40" s="429"/>
      <c r="EO40" s="429"/>
    </row>
    <row r="41" spans="1:146" ht="13.5" customHeight="1" x14ac:dyDescent="0.2">
      <c r="D41" s="430">
        <v>12</v>
      </c>
      <c r="E41" s="430"/>
      <c r="F41" s="430"/>
      <c r="H41" s="235"/>
      <c r="I41" s="397"/>
      <c r="J41" s="398" t="s">
        <v>47</v>
      </c>
      <c r="K41" s="398"/>
      <c r="L41" s="398"/>
      <c r="M41" s="398"/>
      <c r="N41" s="398"/>
      <c r="O41" s="398"/>
      <c r="P41" s="398"/>
      <c r="Q41" s="399"/>
      <c r="R41" s="400">
        <v>314.81</v>
      </c>
      <c r="S41" s="401"/>
      <c r="T41" s="401"/>
      <c r="U41" s="401"/>
      <c r="V41" s="401"/>
      <c r="W41" s="401"/>
      <c r="X41" s="401"/>
      <c r="Y41" s="402"/>
      <c r="Z41" s="402"/>
      <c r="AA41" s="402"/>
      <c r="AB41" s="402"/>
      <c r="AC41" s="403">
        <v>120222</v>
      </c>
      <c r="AD41" s="403"/>
      <c r="AE41" s="403"/>
      <c r="AF41" s="403"/>
      <c r="AG41" s="403"/>
      <c r="AH41" s="403"/>
      <c r="AI41" s="403"/>
      <c r="AJ41" s="402"/>
      <c r="AK41" s="402"/>
      <c r="AL41" s="402"/>
      <c r="AM41" s="402"/>
      <c r="AN41" s="403">
        <v>59107</v>
      </c>
      <c r="AO41" s="403"/>
      <c r="AP41" s="403"/>
      <c r="AQ41" s="403"/>
      <c r="AR41" s="403"/>
      <c r="AS41" s="403"/>
      <c r="AT41" s="403"/>
      <c r="AU41" s="402"/>
      <c r="AV41" s="402"/>
      <c r="AW41" s="402"/>
      <c r="AX41" s="402"/>
      <c r="AY41" s="403">
        <v>61115</v>
      </c>
      <c r="AZ41" s="403"/>
      <c r="BA41" s="403"/>
      <c r="BB41" s="403"/>
      <c r="BC41" s="403"/>
      <c r="BD41" s="403"/>
      <c r="BE41" s="403"/>
      <c r="BF41" s="403"/>
      <c r="BG41" s="402"/>
      <c r="BH41" s="402"/>
      <c r="BI41" s="402"/>
      <c r="BJ41" s="404">
        <v>686</v>
      </c>
      <c r="BK41" s="404"/>
      <c r="BL41" s="404"/>
      <c r="BM41" s="404"/>
      <c r="BN41" s="404"/>
      <c r="BO41" s="404"/>
      <c r="BP41" s="404"/>
      <c r="BU41" s="431">
        <v>0.6</v>
      </c>
      <c r="BV41" s="431"/>
      <c r="BW41" s="431"/>
      <c r="BX41" s="431"/>
      <c r="BY41" s="431"/>
      <c r="BZ41" s="431"/>
      <c r="CA41" s="431"/>
      <c r="CB41" s="432"/>
      <c r="CC41" s="432"/>
      <c r="CG41" s="403">
        <v>97</v>
      </c>
      <c r="CH41" s="403"/>
      <c r="CI41" s="403"/>
      <c r="CJ41" s="403"/>
      <c r="CK41" s="403"/>
      <c r="CL41" s="403"/>
      <c r="CM41" s="403"/>
      <c r="CN41" s="402"/>
      <c r="CO41" s="402"/>
      <c r="CP41" s="402"/>
      <c r="CQ41" s="402"/>
      <c r="CR41" s="402"/>
      <c r="CS41" s="403">
        <v>38298</v>
      </c>
      <c r="CT41" s="403"/>
      <c r="CU41" s="403"/>
      <c r="CV41" s="403"/>
      <c r="CW41" s="403"/>
      <c r="CX41" s="403"/>
      <c r="CY41" s="403"/>
      <c r="CZ41" s="403"/>
      <c r="DA41" s="408"/>
      <c r="DB41" s="408"/>
      <c r="DE41" s="409">
        <f t="shared" si="0"/>
        <v>3.1391195362682125</v>
      </c>
      <c r="DF41" s="409"/>
      <c r="DG41" s="409"/>
      <c r="DH41" s="409"/>
      <c r="DI41" s="409"/>
      <c r="DJ41" s="409"/>
      <c r="DK41" s="409"/>
      <c r="DL41" s="409"/>
      <c r="DM41" s="409"/>
      <c r="DN41" s="409"/>
      <c r="DO41" s="409"/>
      <c r="DP41" s="409"/>
      <c r="DQ41" s="403">
        <v>382</v>
      </c>
      <c r="DR41" s="403"/>
      <c r="DS41" s="403"/>
      <c r="DT41" s="403"/>
      <c r="DU41" s="403"/>
      <c r="DV41" s="403"/>
      <c r="DW41" s="403"/>
      <c r="EC41" s="410" t="s">
        <v>237</v>
      </c>
      <c r="ED41" s="410"/>
      <c r="EE41" s="410"/>
      <c r="EF41" s="410"/>
      <c r="EG41" s="410"/>
      <c r="EH41" s="410"/>
      <c r="EI41" s="410"/>
      <c r="EJ41" s="410"/>
      <c r="EK41" s="410"/>
      <c r="EL41" s="410"/>
      <c r="EM41" s="410"/>
      <c r="EN41" s="410"/>
      <c r="EO41" s="410"/>
      <c r="EP41" s="235"/>
    </row>
    <row r="42" spans="1:146" s="414" customFormat="1" ht="13.5" customHeight="1" x14ac:dyDescent="0.2">
      <c r="A42" s="423"/>
      <c r="B42" s="423"/>
      <c r="C42" s="423"/>
      <c r="D42" s="437"/>
      <c r="E42" s="437"/>
      <c r="F42" s="437"/>
      <c r="G42" s="423"/>
      <c r="I42" s="415"/>
      <c r="J42" s="416" t="s">
        <v>46</v>
      </c>
      <c r="K42" s="416"/>
      <c r="L42" s="416"/>
      <c r="M42" s="416"/>
      <c r="N42" s="416"/>
      <c r="O42" s="416"/>
      <c r="P42" s="416"/>
      <c r="Q42" s="417"/>
      <c r="R42" s="418">
        <v>74.180000000000007</v>
      </c>
      <c r="S42" s="434"/>
      <c r="T42" s="434"/>
      <c r="U42" s="434"/>
      <c r="V42" s="434"/>
      <c r="W42" s="434"/>
      <c r="X42" s="434"/>
      <c r="Y42" s="420"/>
      <c r="Z42" s="420"/>
      <c r="AA42" s="420"/>
      <c r="AB42" s="420"/>
      <c r="AC42" s="421">
        <v>10150</v>
      </c>
      <c r="AD42" s="421"/>
      <c r="AE42" s="421"/>
      <c r="AF42" s="421"/>
      <c r="AG42" s="421"/>
      <c r="AH42" s="421"/>
      <c r="AI42" s="421"/>
      <c r="AJ42" s="420"/>
      <c r="AK42" s="420"/>
      <c r="AL42" s="420"/>
      <c r="AM42" s="420"/>
      <c r="AN42" s="421">
        <v>4961</v>
      </c>
      <c r="AO42" s="421"/>
      <c r="AP42" s="421"/>
      <c r="AQ42" s="421"/>
      <c r="AR42" s="421"/>
      <c r="AS42" s="421"/>
      <c r="AT42" s="421"/>
      <c r="AU42" s="420"/>
      <c r="AV42" s="420"/>
      <c r="AW42" s="420"/>
      <c r="AX42" s="420"/>
      <c r="AY42" s="421">
        <v>5189</v>
      </c>
      <c r="AZ42" s="421"/>
      <c r="BA42" s="421"/>
      <c r="BB42" s="421"/>
      <c r="BC42" s="421"/>
      <c r="BD42" s="421"/>
      <c r="BE42" s="421"/>
      <c r="BF42" s="421"/>
      <c r="BG42" s="420"/>
      <c r="BH42" s="420"/>
      <c r="BI42" s="420"/>
      <c r="BJ42" s="422">
        <v>-313</v>
      </c>
      <c r="BK42" s="422"/>
      <c r="BL42" s="422"/>
      <c r="BM42" s="422"/>
      <c r="BN42" s="422"/>
      <c r="BO42" s="422"/>
      <c r="BP42" s="422"/>
      <c r="BQ42" s="423"/>
      <c r="BR42" s="423"/>
      <c r="BS42" s="423"/>
      <c r="BT42" s="423"/>
      <c r="BU42" s="435">
        <v>-3</v>
      </c>
      <c r="BV42" s="435"/>
      <c r="BW42" s="435"/>
      <c r="BX42" s="435"/>
      <c r="BY42" s="435"/>
      <c r="BZ42" s="435"/>
      <c r="CA42" s="435"/>
      <c r="CB42" s="436"/>
      <c r="CC42" s="436"/>
      <c r="CD42" s="423"/>
      <c r="CE42" s="423"/>
      <c r="CF42" s="423"/>
      <c r="CG42" s="421">
        <f>AN42/AY42*100</f>
        <v>95.606089805357485</v>
      </c>
      <c r="CH42" s="421"/>
      <c r="CI42" s="421"/>
      <c r="CJ42" s="421"/>
      <c r="CK42" s="421"/>
      <c r="CL42" s="421"/>
      <c r="CM42" s="421"/>
      <c r="CN42" s="420"/>
      <c r="CO42" s="420"/>
      <c r="CP42" s="420"/>
      <c r="CQ42" s="420"/>
      <c r="CR42" s="420"/>
      <c r="CS42" s="421">
        <v>2893</v>
      </c>
      <c r="CT42" s="421"/>
      <c r="CU42" s="421"/>
      <c r="CV42" s="421"/>
      <c r="CW42" s="421"/>
      <c r="CX42" s="421"/>
      <c r="CY42" s="421"/>
      <c r="CZ42" s="421"/>
      <c r="DA42" s="427"/>
      <c r="DB42" s="427"/>
      <c r="DC42" s="423"/>
      <c r="DD42" s="423"/>
      <c r="DE42" s="428">
        <f t="shared" si="0"/>
        <v>3.5084687175941931</v>
      </c>
      <c r="DF42" s="428"/>
      <c r="DG42" s="428"/>
      <c r="DH42" s="428"/>
      <c r="DI42" s="428"/>
      <c r="DJ42" s="428"/>
      <c r="DK42" s="428"/>
      <c r="DL42" s="428"/>
      <c r="DM42" s="428"/>
      <c r="DN42" s="428"/>
      <c r="DO42" s="428"/>
      <c r="DP42" s="428"/>
      <c r="DQ42" s="421">
        <v>136.80000000000001</v>
      </c>
      <c r="DR42" s="421"/>
      <c r="DS42" s="421"/>
      <c r="DT42" s="421"/>
      <c r="DU42" s="421"/>
      <c r="DV42" s="421"/>
      <c r="DW42" s="421"/>
      <c r="DX42" s="423"/>
      <c r="DY42" s="423"/>
      <c r="DZ42" s="423"/>
      <c r="EA42" s="423"/>
      <c r="EB42" s="423"/>
      <c r="EC42" s="429" t="s">
        <v>237</v>
      </c>
      <c r="ED42" s="429"/>
      <c r="EE42" s="429"/>
      <c r="EF42" s="429"/>
      <c r="EG42" s="429"/>
      <c r="EH42" s="429"/>
      <c r="EI42" s="429"/>
      <c r="EJ42" s="429"/>
      <c r="EK42" s="429"/>
      <c r="EL42" s="429"/>
      <c r="EM42" s="429"/>
      <c r="EN42" s="429"/>
      <c r="EO42" s="429"/>
    </row>
    <row r="43" spans="1:146" ht="13.5" customHeight="1" x14ac:dyDescent="0.2">
      <c r="D43" s="430">
        <v>17</v>
      </c>
      <c r="E43" s="430"/>
      <c r="F43" s="430"/>
      <c r="H43" s="235"/>
      <c r="I43" s="397"/>
      <c r="J43" s="398" t="s">
        <v>47</v>
      </c>
      <c r="K43" s="398"/>
      <c r="L43" s="398"/>
      <c r="M43" s="398"/>
      <c r="N43" s="398"/>
      <c r="O43" s="398"/>
      <c r="P43" s="398"/>
      <c r="Q43" s="399"/>
      <c r="R43" s="400">
        <v>314.81</v>
      </c>
      <c r="S43" s="401"/>
      <c r="T43" s="401"/>
      <c r="U43" s="401"/>
      <c r="V43" s="401"/>
      <c r="W43" s="401"/>
      <c r="X43" s="401"/>
      <c r="Y43" s="402"/>
      <c r="Z43" s="402"/>
      <c r="AA43" s="402"/>
      <c r="AB43" s="402"/>
      <c r="AC43" s="403">
        <v>121779</v>
      </c>
      <c r="AD43" s="403"/>
      <c r="AE43" s="403"/>
      <c r="AF43" s="403"/>
      <c r="AG43" s="403"/>
      <c r="AH43" s="403"/>
      <c r="AI43" s="403"/>
      <c r="AJ43" s="402"/>
      <c r="AK43" s="402"/>
      <c r="AL43" s="402"/>
      <c r="AM43" s="402"/>
      <c r="AN43" s="403">
        <v>60113</v>
      </c>
      <c r="AO43" s="403"/>
      <c r="AP43" s="403"/>
      <c r="AQ43" s="403"/>
      <c r="AR43" s="403"/>
      <c r="AS43" s="403"/>
      <c r="AT43" s="403"/>
      <c r="AU43" s="402"/>
      <c r="AV43" s="402"/>
      <c r="AW43" s="402"/>
      <c r="AX43" s="402"/>
      <c r="AY43" s="403">
        <v>61666</v>
      </c>
      <c r="AZ43" s="403"/>
      <c r="BA43" s="403"/>
      <c r="BB43" s="403"/>
      <c r="BC43" s="403"/>
      <c r="BD43" s="403"/>
      <c r="BE43" s="403"/>
      <c r="BF43" s="403"/>
      <c r="BG43" s="402"/>
      <c r="BH43" s="402"/>
      <c r="BI43" s="402"/>
      <c r="BJ43" s="404">
        <v>1557</v>
      </c>
      <c r="BK43" s="404"/>
      <c r="BL43" s="404"/>
      <c r="BM43" s="404"/>
      <c r="BN43" s="404"/>
      <c r="BO43" s="404"/>
      <c r="BP43" s="404"/>
      <c r="BU43" s="431">
        <v>1.3</v>
      </c>
      <c r="BV43" s="431"/>
      <c r="BW43" s="431"/>
      <c r="BX43" s="431"/>
      <c r="BY43" s="431"/>
      <c r="BZ43" s="431"/>
      <c r="CA43" s="431"/>
      <c r="CB43" s="432"/>
      <c r="CC43" s="432"/>
      <c r="CG43" s="403">
        <v>97</v>
      </c>
      <c r="CH43" s="403"/>
      <c r="CI43" s="403"/>
      <c r="CJ43" s="403"/>
      <c r="CK43" s="403"/>
      <c r="CL43" s="403"/>
      <c r="CM43" s="403"/>
      <c r="CN43" s="402"/>
      <c r="CO43" s="402"/>
      <c r="CP43" s="402"/>
      <c r="CQ43" s="402"/>
      <c r="CR43" s="402"/>
      <c r="CS43" s="403">
        <v>41196</v>
      </c>
      <c r="CT43" s="403"/>
      <c r="CU43" s="403"/>
      <c r="CV43" s="403"/>
      <c r="CW43" s="403"/>
      <c r="CX43" s="403"/>
      <c r="CY43" s="403"/>
      <c r="CZ43" s="403"/>
      <c r="DA43" s="408"/>
      <c r="DB43" s="408"/>
      <c r="DE43" s="409">
        <f t="shared" si="0"/>
        <v>2.9560879697057967</v>
      </c>
      <c r="DF43" s="409"/>
      <c r="DG43" s="409"/>
      <c r="DH43" s="409"/>
      <c r="DI43" s="409"/>
      <c r="DJ43" s="409"/>
      <c r="DK43" s="409"/>
      <c r="DL43" s="409"/>
      <c r="DM43" s="409"/>
      <c r="DN43" s="409"/>
      <c r="DO43" s="409"/>
      <c r="DP43" s="409"/>
      <c r="DQ43" s="403">
        <v>387</v>
      </c>
      <c r="DR43" s="403"/>
      <c r="DS43" s="403"/>
      <c r="DT43" s="403"/>
      <c r="DU43" s="403"/>
      <c r="DV43" s="403"/>
      <c r="DW43" s="403"/>
      <c r="EC43" s="410" t="s">
        <v>238</v>
      </c>
      <c r="ED43" s="410"/>
      <c r="EE43" s="410"/>
      <c r="EF43" s="410"/>
      <c r="EG43" s="410"/>
      <c r="EH43" s="410"/>
      <c r="EI43" s="410"/>
      <c r="EJ43" s="410"/>
      <c r="EK43" s="410"/>
      <c r="EL43" s="410"/>
      <c r="EM43" s="410"/>
      <c r="EN43" s="410"/>
      <c r="EO43" s="410"/>
      <c r="EP43" s="235"/>
    </row>
    <row r="44" spans="1:146" s="414" customFormat="1" ht="13.5" customHeight="1" x14ac:dyDescent="0.2">
      <c r="A44" s="423"/>
      <c r="B44" s="423"/>
      <c r="C44" s="423"/>
      <c r="D44" s="437"/>
      <c r="E44" s="437"/>
      <c r="F44" s="437"/>
      <c r="G44" s="423"/>
      <c r="I44" s="415"/>
      <c r="J44" s="416" t="s">
        <v>46</v>
      </c>
      <c r="K44" s="416"/>
      <c r="L44" s="416"/>
      <c r="M44" s="416"/>
      <c r="N44" s="416"/>
      <c r="O44" s="416"/>
      <c r="P44" s="416"/>
      <c r="Q44" s="417"/>
      <c r="R44" s="418">
        <v>74.180000000000007</v>
      </c>
      <c r="S44" s="434"/>
      <c r="T44" s="434"/>
      <c r="U44" s="434"/>
      <c r="V44" s="434"/>
      <c r="W44" s="434"/>
      <c r="X44" s="434"/>
      <c r="Y44" s="420"/>
      <c r="Z44" s="420"/>
      <c r="AA44" s="420"/>
      <c r="AB44" s="420"/>
      <c r="AC44" s="421">
        <v>9697</v>
      </c>
      <c r="AD44" s="421"/>
      <c r="AE44" s="421"/>
      <c r="AF44" s="421"/>
      <c r="AG44" s="421"/>
      <c r="AH44" s="421"/>
      <c r="AI44" s="421"/>
      <c r="AJ44" s="420"/>
      <c r="AK44" s="420"/>
      <c r="AL44" s="420"/>
      <c r="AM44" s="420"/>
      <c r="AN44" s="421">
        <v>4724</v>
      </c>
      <c r="AO44" s="421"/>
      <c r="AP44" s="421"/>
      <c r="AQ44" s="421"/>
      <c r="AR44" s="421"/>
      <c r="AS44" s="421"/>
      <c r="AT44" s="421"/>
      <c r="AU44" s="420"/>
      <c r="AV44" s="420"/>
      <c r="AW44" s="420"/>
      <c r="AX44" s="420"/>
      <c r="AY44" s="421">
        <v>4973</v>
      </c>
      <c r="AZ44" s="421"/>
      <c r="BA44" s="421"/>
      <c r="BB44" s="421"/>
      <c r="BC44" s="421"/>
      <c r="BD44" s="421"/>
      <c r="BE44" s="421"/>
      <c r="BF44" s="421"/>
      <c r="BG44" s="420"/>
      <c r="BH44" s="420"/>
      <c r="BI44" s="420"/>
      <c r="BJ44" s="422">
        <v>-453</v>
      </c>
      <c r="BK44" s="422"/>
      <c r="BL44" s="422"/>
      <c r="BM44" s="422"/>
      <c r="BN44" s="422"/>
      <c r="BO44" s="422"/>
      <c r="BP44" s="422"/>
      <c r="BQ44" s="423"/>
      <c r="BR44" s="423"/>
      <c r="BS44" s="423"/>
      <c r="BT44" s="423"/>
      <c r="BU44" s="435">
        <v>-4.5</v>
      </c>
      <c r="BV44" s="435"/>
      <c r="BW44" s="435"/>
      <c r="BX44" s="435"/>
      <c r="BY44" s="435"/>
      <c r="BZ44" s="435"/>
      <c r="CA44" s="435"/>
      <c r="CB44" s="436"/>
      <c r="CC44" s="436"/>
      <c r="CD44" s="423"/>
      <c r="CE44" s="423"/>
      <c r="CF44" s="423"/>
      <c r="CG44" s="421">
        <f>AN44/AY44*100</f>
        <v>94.992961994771761</v>
      </c>
      <c r="CH44" s="421"/>
      <c r="CI44" s="421"/>
      <c r="CJ44" s="421"/>
      <c r="CK44" s="421"/>
      <c r="CL44" s="421"/>
      <c r="CM44" s="421"/>
      <c r="CN44" s="420"/>
      <c r="CO44" s="420"/>
      <c r="CP44" s="420"/>
      <c r="CQ44" s="420"/>
      <c r="CR44" s="420"/>
      <c r="CS44" s="421">
        <v>2956</v>
      </c>
      <c r="CT44" s="421"/>
      <c r="CU44" s="421"/>
      <c r="CV44" s="421"/>
      <c r="CW44" s="421"/>
      <c r="CX44" s="421"/>
      <c r="CY44" s="421"/>
      <c r="CZ44" s="421"/>
      <c r="DA44" s="427"/>
      <c r="DB44" s="427"/>
      <c r="DC44" s="423"/>
      <c r="DD44" s="423"/>
      <c r="DE44" s="428">
        <f t="shared" si="0"/>
        <v>3.2804465493910691</v>
      </c>
      <c r="DF44" s="428"/>
      <c r="DG44" s="428"/>
      <c r="DH44" s="428"/>
      <c r="DI44" s="428"/>
      <c r="DJ44" s="428"/>
      <c r="DK44" s="428"/>
      <c r="DL44" s="428"/>
      <c r="DM44" s="428"/>
      <c r="DN44" s="428"/>
      <c r="DO44" s="428"/>
      <c r="DP44" s="428"/>
      <c r="DQ44" s="421">
        <v>130.69999999999999</v>
      </c>
      <c r="DR44" s="421"/>
      <c r="DS44" s="421"/>
      <c r="DT44" s="421"/>
      <c r="DU44" s="421"/>
      <c r="DV44" s="421"/>
      <c r="DW44" s="421"/>
      <c r="DX44" s="423"/>
      <c r="DY44" s="423"/>
      <c r="DZ44" s="423"/>
      <c r="EA44" s="423"/>
      <c r="EB44" s="423"/>
      <c r="EC44" s="429" t="s">
        <v>238</v>
      </c>
      <c r="ED44" s="429"/>
      <c r="EE44" s="429"/>
      <c r="EF44" s="429"/>
      <c r="EG44" s="429"/>
      <c r="EH44" s="429"/>
      <c r="EI44" s="429"/>
      <c r="EJ44" s="429"/>
      <c r="EK44" s="429"/>
      <c r="EL44" s="429"/>
      <c r="EM44" s="429"/>
      <c r="EN44" s="429"/>
      <c r="EO44" s="429"/>
    </row>
    <row r="45" spans="1:146" s="383" customFormat="1" ht="13.5" customHeight="1" x14ac:dyDescent="0.2">
      <c r="A45" s="112"/>
      <c r="B45" s="112"/>
      <c r="C45" s="112"/>
      <c r="D45" s="441">
        <v>22</v>
      </c>
      <c r="E45" s="441"/>
      <c r="F45" s="441"/>
      <c r="G45" s="112"/>
      <c r="I45" s="442"/>
      <c r="J45" s="443" t="s">
        <v>11</v>
      </c>
      <c r="K45" s="443"/>
      <c r="L45" s="443"/>
      <c r="M45" s="443"/>
      <c r="N45" s="443"/>
      <c r="O45" s="443"/>
      <c r="P45" s="443"/>
      <c r="Q45" s="444"/>
      <c r="R45" s="445">
        <v>388.99</v>
      </c>
      <c r="S45" s="445"/>
      <c r="T45" s="445"/>
      <c r="U45" s="445"/>
      <c r="V45" s="445"/>
      <c r="W45" s="445"/>
      <c r="X45" s="445"/>
      <c r="Y45" s="146"/>
      <c r="Z45" s="146"/>
      <c r="AA45" s="146"/>
      <c r="AB45" s="146"/>
      <c r="AC45" s="148">
        <v>132001</v>
      </c>
      <c r="AD45" s="148"/>
      <c r="AE45" s="148"/>
      <c r="AF45" s="148"/>
      <c r="AG45" s="148"/>
      <c r="AH45" s="148"/>
      <c r="AI45" s="148"/>
      <c r="AJ45" s="146"/>
      <c r="AK45" s="146"/>
      <c r="AL45" s="146"/>
      <c r="AM45" s="146"/>
      <c r="AN45" s="148">
        <v>64909</v>
      </c>
      <c r="AO45" s="148"/>
      <c r="AP45" s="148"/>
      <c r="AQ45" s="148"/>
      <c r="AR45" s="148"/>
      <c r="AS45" s="148"/>
      <c r="AT45" s="148"/>
      <c r="AU45" s="146"/>
      <c r="AV45" s="146"/>
      <c r="AW45" s="146"/>
      <c r="AX45" s="146"/>
      <c r="AY45" s="148">
        <v>67092</v>
      </c>
      <c r="AZ45" s="148"/>
      <c r="BA45" s="148"/>
      <c r="BB45" s="148"/>
      <c r="BC45" s="148"/>
      <c r="BD45" s="148"/>
      <c r="BE45" s="148"/>
      <c r="BF45" s="148"/>
      <c r="BG45" s="146"/>
      <c r="BH45" s="146"/>
      <c r="BI45" s="146"/>
      <c r="BJ45" s="446">
        <v>525</v>
      </c>
      <c r="BK45" s="446"/>
      <c r="BL45" s="446"/>
      <c r="BM45" s="446"/>
      <c r="BN45" s="446"/>
      <c r="BO45" s="446"/>
      <c r="BP45" s="446"/>
      <c r="BQ45" s="112"/>
      <c r="BR45" s="112"/>
      <c r="BS45" s="112"/>
      <c r="BT45" s="112"/>
      <c r="BU45" s="447">
        <v>0.4</v>
      </c>
      <c r="BV45" s="447"/>
      <c r="BW45" s="447"/>
      <c r="BX45" s="447"/>
      <c r="BY45" s="447"/>
      <c r="BZ45" s="447"/>
      <c r="CA45" s="447"/>
      <c r="CB45" s="448"/>
      <c r="CC45" s="448"/>
      <c r="CD45" s="112"/>
      <c r="CE45" s="112"/>
      <c r="CF45" s="112"/>
      <c r="CG45" s="148">
        <f>IF(OR(AN45="",AY45=""),"",AN45/AY45*100)</f>
        <v>96.746258868419488</v>
      </c>
      <c r="CH45" s="148"/>
      <c r="CI45" s="148"/>
      <c r="CJ45" s="148"/>
      <c r="CK45" s="148"/>
      <c r="CL45" s="148"/>
      <c r="CM45" s="148"/>
      <c r="CN45" s="146"/>
      <c r="CO45" s="146"/>
      <c r="CP45" s="146"/>
      <c r="CQ45" s="146"/>
      <c r="CR45" s="146"/>
      <c r="CS45" s="148">
        <v>46988</v>
      </c>
      <c r="CT45" s="148"/>
      <c r="CU45" s="148"/>
      <c r="CV45" s="148"/>
      <c r="CW45" s="148"/>
      <c r="CX45" s="148"/>
      <c r="CY45" s="148"/>
      <c r="CZ45" s="148"/>
      <c r="DA45" s="147"/>
      <c r="DB45" s="147"/>
      <c r="DC45" s="112"/>
      <c r="DD45" s="112"/>
      <c r="DE45" s="449">
        <f t="shared" si="0"/>
        <v>2.8092491700008515</v>
      </c>
      <c r="DF45" s="449"/>
      <c r="DG45" s="449"/>
      <c r="DH45" s="449"/>
      <c r="DI45" s="449"/>
      <c r="DJ45" s="449"/>
      <c r="DK45" s="449"/>
      <c r="DL45" s="449"/>
      <c r="DM45" s="449"/>
      <c r="DN45" s="449"/>
      <c r="DO45" s="449"/>
      <c r="DP45" s="449"/>
      <c r="DQ45" s="148">
        <v>339.3</v>
      </c>
      <c r="DR45" s="148"/>
      <c r="DS45" s="148"/>
      <c r="DT45" s="148"/>
      <c r="DU45" s="148"/>
      <c r="DV45" s="148"/>
      <c r="DW45" s="148"/>
      <c r="DX45" s="112"/>
      <c r="DY45" s="112"/>
      <c r="DZ45" s="112"/>
      <c r="EA45" s="112"/>
      <c r="EB45" s="112"/>
      <c r="EC45" s="125" t="s">
        <v>239</v>
      </c>
      <c r="ED45" s="125"/>
      <c r="EE45" s="125"/>
      <c r="EF45" s="125"/>
      <c r="EG45" s="125"/>
      <c r="EH45" s="125"/>
      <c r="EI45" s="125"/>
      <c r="EJ45" s="125"/>
      <c r="EK45" s="125"/>
      <c r="EL45" s="125"/>
      <c r="EM45" s="125"/>
      <c r="EN45" s="125"/>
      <c r="EO45" s="125"/>
    </row>
    <row r="46" spans="1:146" s="383" customFormat="1" ht="13.5" customHeight="1" x14ac:dyDescent="0.2">
      <c r="A46" s="112"/>
      <c r="B46" s="112"/>
      <c r="C46" s="112"/>
      <c r="D46" s="441">
        <v>27</v>
      </c>
      <c r="E46" s="441"/>
      <c r="F46" s="441"/>
      <c r="G46" s="112"/>
      <c r="I46" s="442"/>
      <c r="J46" s="443" t="s">
        <v>11</v>
      </c>
      <c r="K46" s="443"/>
      <c r="L46" s="443"/>
      <c r="M46" s="443"/>
      <c r="N46" s="443"/>
      <c r="O46" s="443"/>
      <c r="P46" s="443"/>
      <c r="Q46" s="444"/>
      <c r="R46" s="445">
        <v>389.08</v>
      </c>
      <c r="S46" s="445"/>
      <c r="T46" s="445"/>
      <c r="U46" s="445"/>
      <c r="V46" s="445"/>
      <c r="W46" s="445"/>
      <c r="X46" s="445"/>
      <c r="Y46" s="146"/>
      <c r="Z46" s="146"/>
      <c r="AA46" s="146"/>
      <c r="AB46" s="146"/>
      <c r="AC46" s="148">
        <v>130770</v>
      </c>
      <c r="AD46" s="148"/>
      <c r="AE46" s="148"/>
      <c r="AF46" s="148"/>
      <c r="AG46" s="148"/>
      <c r="AH46" s="148"/>
      <c r="AI46" s="148"/>
      <c r="AJ46" s="146"/>
      <c r="AK46" s="146"/>
      <c r="AL46" s="146"/>
      <c r="AM46" s="146"/>
      <c r="AN46" s="148">
        <v>64281</v>
      </c>
      <c r="AO46" s="148"/>
      <c r="AP46" s="148"/>
      <c r="AQ46" s="148"/>
      <c r="AR46" s="148"/>
      <c r="AS46" s="148"/>
      <c r="AT46" s="148"/>
      <c r="AU46" s="146"/>
      <c r="AV46" s="146"/>
      <c r="AW46" s="146"/>
      <c r="AX46" s="146"/>
      <c r="AY46" s="148">
        <v>66489</v>
      </c>
      <c r="AZ46" s="148"/>
      <c r="BA46" s="148"/>
      <c r="BB46" s="148"/>
      <c r="BC46" s="148"/>
      <c r="BD46" s="148"/>
      <c r="BE46" s="148"/>
      <c r="BF46" s="148"/>
      <c r="BG46" s="146"/>
      <c r="BH46" s="146"/>
      <c r="BI46" s="146"/>
      <c r="BJ46" s="446">
        <v>-1231</v>
      </c>
      <c r="BK46" s="446"/>
      <c r="BL46" s="446"/>
      <c r="BM46" s="446"/>
      <c r="BN46" s="446"/>
      <c r="BO46" s="446"/>
      <c r="BP46" s="446"/>
      <c r="BQ46" s="112"/>
      <c r="BR46" s="112"/>
      <c r="BS46" s="112"/>
      <c r="BT46" s="112"/>
      <c r="BU46" s="447">
        <v>-0.9</v>
      </c>
      <c r="BV46" s="447"/>
      <c r="BW46" s="447"/>
      <c r="BX46" s="447"/>
      <c r="BY46" s="447"/>
      <c r="BZ46" s="447"/>
      <c r="CA46" s="447"/>
      <c r="CB46" s="448"/>
      <c r="CC46" s="448"/>
      <c r="CD46" s="112"/>
      <c r="CE46" s="112"/>
      <c r="CF46" s="112"/>
      <c r="CG46" s="148">
        <v>97</v>
      </c>
      <c r="CH46" s="148"/>
      <c r="CI46" s="148"/>
      <c r="CJ46" s="148"/>
      <c r="CK46" s="148"/>
      <c r="CL46" s="148"/>
      <c r="CM46" s="148"/>
      <c r="CN46" s="146"/>
      <c r="CO46" s="146"/>
      <c r="CP46" s="146"/>
      <c r="CQ46" s="146"/>
      <c r="CR46" s="146"/>
      <c r="CS46" s="148">
        <v>49004</v>
      </c>
      <c r="CT46" s="148"/>
      <c r="CU46" s="148"/>
      <c r="CV46" s="148"/>
      <c r="CW46" s="148"/>
      <c r="CX46" s="148"/>
      <c r="CY46" s="148"/>
      <c r="CZ46" s="148"/>
      <c r="DA46" s="147"/>
      <c r="DB46" s="147"/>
      <c r="DC46" s="112"/>
      <c r="DD46" s="112"/>
      <c r="DE46" s="449">
        <f t="shared" si="0"/>
        <v>2.6685576687617338</v>
      </c>
      <c r="DF46" s="449"/>
      <c r="DG46" s="449"/>
      <c r="DH46" s="449"/>
      <c r="DI46" s="449"/>
      <c r="DJ46" s="449"/>
      <c r="DK46" s="449"/>
      <c r="DL46" s="449"/>
      <c r="DM46" s="449"/>
      <c r="DN46" s="449"/>
      <c r="DO46" s="449"/>
      <c r="DP46" s="449"/>
      <c r="DQ46" s="148">
        <v>336</v>
      </c>
      <c r="DR46" s="148"/>
      <c r="DS46" s="148"/>
      <c r="DT46" s="148"/>
      <c r="DU46" s="148"/>
      <c r="DV46" s="148"/>
      <c r="DW46" s="148"/>
      <c r="DX46" s="112"/>
      <c r="DY46" s="112"/>
      <c r="DZ46" s="112"/>
      <c r="EA46" s="112"/>
      <c r="EB46" s="112"/>
      <c r="EC46" s="125" t="s">
        <v>240</v>
      </c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</row>
    <row r="47" spans="1:146" s="383" customFormat="1" ht="13.5" customHeight="1" x14ac:dyDescent="0.2">
      <c r="A47" s="149" t="s">
        <v>350</v>
      </c>
      <c r="B47" s="149"/>
      <c r="C47" s="149"/>
      <c r="D47" s="450">
        <v>2</v>
      </c>
      <c r="E47" s="450"/>
      <c r="F47" s="450"/>
      <c r="G47" s="119"/>
      <c r="H47" s="451"/>
      <c r="I47" s="452"/>
      <c r="J47" s="453" t="s">
        <v>11</v>
      </c>
      <c r="K47" s="453"/>
      <c r="L47" s="453"/>
      <c r="M47" s="453"/>
      <c r="N47" s="453"/>
      <c r="O47" s="453"/>
      <c r="P47" s="453"/>
      <c r="Q47" s="454"/>
      <c r="R47" s="455">
        <v>389.08</v>
      </c>
      <c r="S47" s="455"/>
      <c r="T47" s="455"/>
      <c r="U47" s="455"/>
      <c r="V47" s="455"/>
      <c r="W47" s="455"/>
      <c r="X47" s="455"/>
      <c r="Y47" s="152"/>
      <c r="Z47" s="152"/>
      <c r="AA47" s="152"/>
      <c r="AB47" s="152"/>
      <c r="AC47" s="151">
        <v>128105</v>
      </c>
      <c r="AD47" s="151"/>
      <c r="AE47" s="151"/>
      <c r="AF47" s="151"/>
      <c r="AG47" s="151"/>
      <c r="AH47" s="151"/>
      <c r="AI47" s="151"/>
      <c r="AJ47" s="152"/>
      <c r="AK47" s="152"/>
      <c r="AL47" s="152"/>
      <c r="AM47" s="152"/>
      <c r="AN47" s="151">
        <v>63364</v>
      </c>
      <c r="AO47" s="151"/>
      <c r="AP47" s="151"/>
      <c r="AQ47" s="151"/>
      <c r="AR47" s="151"/>
      <c r="AS47" s="151"/>
      <c r="AT47" s="151"/>
      <c r="AU47" s="152"/>
      <c r="AV47" s="152"/>
      <c r="AW47" s="152"/>
      <c r="AX47" s="152"/>
      <c r="AY47" s="151">
        <v>64741</v>
      </c>
      <c r="AZ47" s="151"/>
      <c r="BA47" s="151"/>
      <c r="BB47" s="151"/>
      <c r="BC47" s="151"/>
      <c r="BD47" s="151"/>
      <c r="BE47" s="151"/>
      <c r="BF47" s="151"/>
      <c r="BG47" s="152"/>
      <c r="BH47" s="152"/>
      <c r="BI47" s="152"/>
      <c r="BJ47" s="456">
        <v>-2665</v>
      </c>
      <c r="BK47" s="456"/>
      <c r="BL47" s="456"/>
      <c r="BM47" s="456"/>
      <c r="BN47" s="456"/>
      <c r="BO47" s="456"/>
      <c r="BP47" s="456"/>
      <c r="BQ47" s="119"/>
      <c r="BR47" s="119"/>
      <c r="BS47" s="119"/>
      <c r="BT47" s="119"/>
      <c r="BU47" s="457">
        <v>-2</v>
      </c>
      <c r="BV47" s="457"/>
      <c r="BW47" s="457"/>
      <c r="BX47" s="457"/>
      <c r="BY47" s="457"/>
      <c r="BZ47" s="457"/>
      <c r="CA47" s="457"/>
      <c r="CB47" s="458"/>
      <c r="CC47" s="458"/>
      <c r="CD47" s="119"/>
      <c r="CE47" s="119"/>
      <c r="CF47" s="119"/>
      <c r="CG47" s="151">
        <v>98</v>
      </c>
      <c r="CH47" s="151"/>
      <c r="CI47" s="151"/>
      <c r="CJ47" s="151"/>
      <c r="CK47" s="151"/>
      <c r="CL47" s="151"/>
      <c r="CM47" s="151"/>
      <c r="CN47" s="152"/>
      <c r="CO47" s="152"/>
      <c r="CP47" s="152"/>
      <c r="CQ47" s="152"/>
      <c r="CR47" s="152"/>
      <c r="CS47" s="151">
        <v>51425</v>
      </c>
      <c r="CT47" s="151"/>
      <c r="CU47" s="151"/>
      <c r="CV47" s="151"/>
      <c r="CW47" s="151"/>
      <c r="CX47" s="151"/>
      <c r="CY47" s="151"/>
      <c r="CZ47" s="151"/>
      <c r="DA47" s="459"/>
      <c r="DB47" s="459"/>
      <c r="DC47" s="119"/>
      <c r="DD47" s="119"/>
      <c r="DE47" s="460">
        <f t="shared" ref="DE47" si="1">IF(OR(AC47="",CS47=""),"",AC47/CS47)</f>
        <v>2.4911035488575597</v>
      </c>
      <c r="DF47" s="460"/>
      <c r="DG47" s="460"/>
      <c r="DH47" s="460"/>
      <c r="DI47" s="460"/>
      <c r="DJ47" s="460"/>
      <c r="DK47" s="460"/>
      <c r="DL47" s="460"/>
      <c r="DM47" s="460"/>
      <c r="DN47" s="460"/>
      <c r="DO47" s="460"/>
      <c r="DP47" s="460"/>
      <c r="DQ47" s="151">
        <v>329</v>
      </c>
      <c r="DR47" s="151"/>
      <c r="DS47" s="151"/>
      <c r="DT47" s="151"/>
      <c r="DU47" s="151"/>
      <c r="DV47" s="151"/>
      <c r="DW47" s="151"/>
      <c r="DX47" s="119"/>
      <c r="DY47" s="119"/>
      <c r="DZ47" s="119"/>
      <c r="EA47" s="119"/>
      <c r="EB47" s="119"/>
      <c r="EC47" s="149" t="s">
        <v>349</v>
      </c>
      <c r="ED47" s="149"/>
      <c r="EE47" s="149"/>
      <c r="EF47" s="149"/>
      <c r="EG47" s="149"/>
      <c r="EH47" s="149"/>
      <c r="EI47" s="149"/>
      <c r="EJ47" s="149"/>
      <c r="EK47" s="149"/>
      <c r="EL47" s="149"/>
      <c r="EM47" s="149"/>
      <c r="EN47" s="149"/>
      <c r="EO47" s="149"/>
    </row>
    <row r="48" spans="1:146" ht="13.5" customHeight="1" x14ac:dyDescent="0.2">
      <c r="A48" s="112" t="s">
        <v>45</v>
      </c>
      <c r="B48" s="235"/>
      <c r="DX48" s="235"/>
      <c r="DY48" s="235"/>
      <c r="DZ48" s="235"/>
      <c r="EO48" s="114" t="s">
        <v>29</v>
      </c>
    </row>
    <row r="49" spans="1:146" ht="13.5" customHeight="1" x14ac:dyDescent="0.2">
      <c r="A49" s="112" t="s">
        <v>44</v>
      </c>
      <c r="B49" s="235"/>
      <c r="BV49" s="112" t="s">
        <v>43</v>
      </c>
      <c r="DX49" s="461"/>
      <c r="DY49" s="461"/>
      <c r="DZ49" s="461"/>
      <c r="EA49" s="461"/>
      <c r="EB49" s="461"/>
      <c r="EC49" s="461"/>
      <c r="ED49" s="461"/>
      <c r="EE49" s="461"/>
      <c r="EF49" s="461"/>
      <c r="EG49" s="461"/>
      <c r="EH49" s="461"/>
      <c r="EI49" s="461"/>
      <c r="EJ49" s="461"/>
      <c r="EK49" s="461"/>
      <c r="EL49" s="461"/>
      <c r="EM49" s="461"/>
      <c r="EN49" s="461"/>
      <c r="EO49" s="461"/>
    </row>
    <row r="50" spans="1:146" ht="13.5" customHeight="1" x14ac:dyDescent="0.2">
      <c r="A50" s="112" t="s">
        <v>42</v>
      </c>
      <c r="B50" s="235"/>
      <c r="BV50" s="112" t="s">
        <v>41</v>
      </c>
      <c r="DX50" s="461"/>
      <c r="DY50" s="461"/>
      <c r="DZ50" s="461"/>
      <c r="EA50" s="461"/>
      <c r="EB50" s="461"/>
      <c r="EC50" s="461"/>
      <c r="ED50" s="461"/>
      <c r="EE50" s="461"/>
      <c r="EF50" s="461"/>
      <c r="EG50" s="461"/>
      <c r="EH50" s="461"/>
      <c r="EI50" s="461"/>
      <c r="EJ50" s="461"/>
      <c r="EK50" s="461"/>
      <c r="EL50" s="461"/>
      <c r="EM50" s="461"/>
      <c r="EN50" s="461"/>
      <c r="EO50" s="461"/>
    </row>
    <row r="51" spans="1:146" ht="13.5" customHeight="1" x14ac:dyDescent="0.2">
      <c r="A51" s="112" t="s">
        <v>40</v>
      </c>
      <c r="B51" s="235"/>
      <c r="BV51" s="112" t="s">
        <v>39</v>
      </c>
      <c r="DX51" s="461"/>
      <c r="DY51" s="461"/>
      <c r="DZ51" s="461"/>
      <c r="EA51" s="461"/>
      <c r="EB51" s="461"/>
      <c r="EC51" s="461"/>
      <c r="ED51" s="461"/>
      <c r="EE51" s="461"/>
      <c r="EF51" s="461"/>
      <c r="EG51" s="461"/>
      <c r="EH51" s="461"/>
      <c r="EI51" s="461"/>
      <c r="EJ51" s="461"/>
      <c r="EK51" s="461"/>
      <c r="EL51" s="461"/>
      <c r="EM51" s="461"/>
      <c r="EN51" s="461"/>
      <c r="EO51" s="461"/>
    </row>
    <row r="52" spans="1:146" s="383" customFormat="1" ht="20.25" customHeight="1" x14ac:dyDescent="0.2">
      <c r="A52" s="112"/>
      <c r="B52" s="112"/>
      <c r="C52" s="112"/>
      <c r="D52" s="112"/>
      <c r="E52" s="112"/>
      <c r="F52" s="114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</row>
    <row r="53" spans="1:146" s="383" customFormat="1" ht="4.5" customHeight="1" x14ac:dyDescent="0.2">
      <c r="A53" s="112"/>
      <c r="B53" s="112"/>
      <c r="C53" s="112"/>
      <c r="D53" s="112"/>
      <c r="E53" s="112"/>
      <c r="F53" s="114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46"/>
      <c r="AD53" s="146"/>
      <c r="AE53" s="146"/>
      <c r="AF53" s="146"/>
      <c r="AG53" s="146"/>
      <c r="AH53" s="146"/>
      <c r="AI53" s="146"/>
      <c r="AJ53" s="146"/>
      <c r="AK53" s="146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2"/>
      <c r="DR53" s="112"/>
      <c r="DS53" s="112"/>
      <c r="DT53" s="112"/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2"/>
      <c r="EJ53" s="112"/>
      <c r="EK53" s="112"/>
      <c r="EL53" s="112"/>
      <c r="EM53" s="112"/>
      <c r="EN53" s="112"/>
      <c r="EO53" s="112"/>
      <c r="EP53" s="112"/>
    </row>
    <row r="54" spans="1:146" ht="14.15" customHeight="1" x14ac:dyDescent="0.2">
      <c r="DS54" s="395"/>
      <c r="DT54" s="395"/>
      <c r="DU54" s="395"/>
      <c r="DV54" s="395"/>
      <c r="DW54" s="395"/>
      <c r="DX54" s="395"/>
      <c r="DY54" s="395"/>
      <c r="DZ54" s="395"/>
      <c r="EA54" s="395"/>
      <c r="EB54" s="395"/>
      <c r="EC54" s="395"/>
      <c r="ED54" s="395"/>
      <c r="EE54" s="395"/>
      <c r="EF54" s="395"/>
      <c r="EG54" s="395"/>
      <c r="EH54" s="395"/>
      <c r="EI54" s="395"/>
      <c r="EJ54" s="395"/>
      <c r="EK54" s="395"/>
      <c r="EL54" s="395"/>
      <c r="EM54" s="395"/>
      <c r="EN54" s="395"/>
      <c r="EO54" s="395"/>
    </row>
    <row r="55" spans="1:146" s="383" customFormat="1" x14ac:dyDescent="0.2">
      <c r="A55" s="112"/>
      <c r="B55" s="112"/>
      <c r="C55" s="112"/>
      <c r="D55" s="112"/>
      <c r="E55" s="112"/>
      <c r="F55" s="114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</row>
    <row r="56" spans="1:146" s="383" customFormat="1" x14ac:dyDescent="0.2">
      <c r="A56" s="112"/>
      <c r="B56" s="112"/>
      <c r="C56" s="112"/>
      <c r="D56" s="112"/>
      <c r="E56" s="112"/>
      <c r="F56" s="114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  <c r="CQ56" s="112"/>
      <c r="CR56" s="112"/>
      <c r="CS56" s="112"/>
      <c r="CT56" s="112"/>
      <c r="CU56" s="112"/>
      <c r="CV56" s="112"/>
      <c r="CW56" s="112"/>
      <c r="CX56" s="112"/>
      <c r="CY56" s="112"/>
      <c r="CZ56" s="112"/>
      <c r="DA56" s="112"/>
      <c r="DB56" s="112"/>
      <c r="DC56" s="112"/>
      <c r="DD56" s="112"/>
      <c r="DE56" s="112"/>
      <c r="DF56" s="112"/>
      <c r="DG56" s="112"/>
      <c r="DH56" s="112"/>
      <c r="DI56" s="112"/>
      <c r="DJ56" s="112"/>
      <c r="DK56" s="112"/>
      <c r="DL56" s="112"/>
      <c r="DM56" s="112"/>
      <c r="DN56" s="112"/>
      <c r="DO56" s="112"/>
      <c r="DP56" s="112"/>
      <c r="DQ56" s="112"/>
      <c r="DR56" s="112"/>
      <c r="DS56" s="112"/>
      <c r="DT56" s="112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</row>
    <row r="57" spans="1:146" s="383" customFormat="1" x14ac:dyDescent="0.2">
      <c r="A57" s="112"/>
      <c r="B57" s="112"/>
      <c r="C57" s="112"/>
      <c r="D57" s="112"/>
      <c r="E57" s="112"/>
      <c r="F57" s="114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2"/>
      <c r="CO57" s="112"/>
      <c r="CP57" s="112"/>
      <c r="CQ57" s="112"/>
      <c r="CR57" s="112"/>
      <c r="CS57" s="112"/>
      <c r="CT57" s="112"/>
      <c r="CU57" s="112"/>
      <c r="CV57" s="112"/>
      <c r="CW57" s="112"/>
      <c r="CX57" s="112"/>
      <c r="CY57" s="112"/>
      <c r="CZ57" s="112"/>
      <c r="DA57" s="112"/>
      <c r="DB57" s="112"/>
      <c r="DC57" s="112"/>
      <c r="DD57" s="112"/>
      <c r="DE57" s="112"/>
      <c r="DF57" s="112"/>
      <c r="DG57" s="112"/>
      <c r="DH57" s="112"/>
      <c r="DI57" s="112"/>
      <c r="DJ57" s="112"/>
      <c r="DK57" s="112"/>
      <c r="DL57" s="112"/>
      <c r="DM57" s="112"/>
      <c r="DN57" s="112"/>
      <c r="DO57" s="112"/>
      <c r="DP57" s="112"/>
      <c r="DQ57" s="112"/>
      <c r="DR57" s="112"/>
      <c r="DS57" s="112"/>
      <c r="DT57" s="112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</row>
    <row r="58" spans="1:146" s="383" customFormat="1" x14ac:dyDescent="0.2">
      <c r="A58" s="112"/>
      <c r="B58" s="112"/>
      <c r="C58" s="112"/>
      <c r="D58" s="112"/>
      <c r="E58" s="112"/>
      <c r="F58" s="114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  <c r="DA58" s="112"/>
      <c r="DB58" s="112"/>
      <c r="DC58" s="112"/>
      <c r="DD58" s="112"/>
      <c r="DE58" s="112"/>
      <c r="DF58" s="112"/>
      <c r="DG58" s="112"/>
      <c r="DH58" s="112"/>
      <c r="DI58" s="112"/>
      <c r="DJ58" s="112"/>
      <c r="DK58" s="112"/>
      <c r="DL58" s="112"/>
      <c r="DM58" s="112"/>
      <c r="DN58" s="112"/>
      <c r="DO58" s="112"/>
      <c r="DP58" s="112"/>
      <c r="DQ58" s="112"/>
      <c r="DR58" s="112"/>
      <c r="DS58" s="112"/>
      <c r="DT58" s="112"/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</row>
    <row r="59" spans="1:146" s="383" customFormat="1" x14ac:dyDescent="0.2">
      <c r="A59" s="112"/>
      <c r="B59" s="112"/>
      <c r="C59" s="112"/>
      <c r="D59" s="112"/>
      <c r="E59" s="112"/>
      <c r="F59" s="114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2"/>
      <c r="CP59" s="112"/>
      <c r="CQ59" s="112"/>
      <c r="CR59" s="112"/>
      <c r="CS59" s="112"/>
      <c r="CT59" s="112"/>
      <c r="CU59" s="112"/>
      <c r="CV59" s="112"/>
      <c r="CW59" s="112"/>
      <c r="CX59" s="112"/>
      <c r="CY59" s="112"/>
      <c r="CZ59" s="112"/>
      <c r="DA59" s="112"/>
      <c r="DB59" s="112"/>
      <c r="DC59" s="112"/>
      <c r="DD59" s="112"/>
      <c r="DE59" s="112"/>
      <c r="DF59" s="112"/>
      <c r="DG59" s="112"/>
      <c r="DH59" s="112"/>
      <c r="DI59" s="112"/>
      <c r="DJ59" s="112"/>
      <c r="DK59" s="112"/>
      <c r="DL59" s="112"/>
      <c r="DM59" s="112"/>
      <c r="DN59" s="112"/>
      <c r="DO59" s="112"/>
      <c r="DP59" s="112"/>
      <c r="DQ59" s="112"/>
      <c r="DR59" s="112"/>
      <c r="DS59" s="112"/>
      <c r="DT59" s="112"/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</row>
    <row r="60" spans="1:146" s="383" customFormat="1" x14ac:dyDescent="0.2">
      <c r="A60" s="112"/>
      <c r="B60" s="112"/>
      <c r="C60" s="112"/>
      <c r="D60" s="112"/>
      <c r="E60" s="112"/>
      <c r="F60" s="114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</row>
    <row r="61" spans="1:146" s="383" customFormat="1" x14ac:dyDescent="0.2">
      <c r="A61" s="112"/>
      <c r="B61" s="112"/>
      <c r="C61" s="112"/>
      <c r="D61" s="112"/>
      <c r="E61" s="112"/>
      <c r="F61" s="114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/>
      <c r="BL61" s="112"/>
      <c r="BM61" s="112"/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2"/>
      <c r="CP61" s="112"/>
      <c r="CQ61" s="112"/>
      <c r="CR61" s="112"/>
      <c r="CS61" s="112"/>
      <c r="CT61" s="112"/>
      <c r="CU61" s="112"/>
      <c r="CV61" s="112"/>
      <c r="CW61" s="112"/>
      <c r="CX61" s="112"/>
      <c r="CY61" s="112"/>
      <c r="CZ61" s="112"/>
      <c r="DA61" s="112"/>
      <c r="DB61" s="112"/>
      <c r="DC61" s="112"/>
      <c r="DD61" s="112"/>
      <c r="DE61" s="112"/>
      <c r="DF61" s="112"/>
      <c r="DG61" s="112"/>
      <c r="DH61" s="112"/>
      <c r="DI61" s="112"/>
      <c r="DJ61" s="112"/>
      <c r="DK61" s="112"/>
      <c r="DL61" s="112"/>
      <c r="DM61" s="112"/>
      <c r="DN61" s="112"/>
      <c r="DO61" s="112"/>
      <c r="DP61" s="112"/>
      <c r="DQ61" s="112"/>
      <c r="DR61" s="112"/>
      <c r="DS61" s="112"/>
      <c r="DT61" s="112"/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</row>
    <row r="62" spans="1:146" s="383" customFormat="1" x14ac:dyDescent="0.2">
      <c r="A62" s="112"/>
      <c r="B62" s="112"/>
      <c r="C62" s="112"/>
      <c r="D62" s="112"/>
      <c r="E62" s="112"/>
      <c r="F62" s="114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  <c r="CN62" s="112"/>
      <c r="CO62" s="112"/>
      <c r="CP62" s="112"/>
      <c r="CQ62" s="112"/>
      <c r="CR62" s="112"/>
      <c r="CS62" s="112"/>
      <c r="CT62" s="112"/>
      <c r="CU62" s="112"/>
      <c r="CV62" s="112"/>
      <c r="CW62" s="112"/>
      <c r="CX62" s="112"/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2"/>
      <c r="DR62" s="112"/>
      <c r="DS62" s="112"/>
      <c r="DT62" s="112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</row>
    <row r="63" spans="1:146" s="383" customFormat="1" x14ac:dyDescent="0.2">
      <c r="A63" s="112"/>
      <c r="B63" s="112"/>
      <c r="C63" s="112"/>
      <c r="D63" s="112"/>
      <c r="E63" s="112"/>
      <c r="F63" s="114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2"/>
      <c r="DA63" s="112"/>
      <c r="DB63" s="112"/>
      <c r="DC63" s="112"/>
      <c r="DD63" s="112"/>
      <c r="DE63" s="112"/>
      <c r="DF63" s="112"/>
      <c r="DG63" s="112"/>
      <c r="DH63" s="112"/>
      <c r="DI63" s="112"/>
      <c r="DJ63" s="112"/>
      <c r="DK63" s="112"/>
      <c r="DL63" s="112"/>
      <c r="DM63" s="112"/>
      <c r="DN63" s="112"/>
      <c r="DO63" s="112"/>
      <c r="DP63" s="112"/>
      <c r="DQ63" s="112"/>
      <c r="DR63" s="112"/>
      <c r="DS63" s="112"/>
      <c r="DT63" s="112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</row>
    <row r="64" spans="1:146" s="383" customFormat="1" x14ac:dyDescent="0.2">
      <c r="A64" s="112"/>
      <c r="B64" s="112"/>
      <c r="C64" s="112"/>
      <c r="D64" s="112"/>
      <c r="E64" s="112"/>
      <c r="F64" s="114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/>
      <c r="CF64" s="112"/>
      <c r="CG64" s="112"/>
      <c r="CH64" s="112"/>
      <c r="CI64" s="112"/>
      <c r="CJ64" s="112"/>
      <c r="CK64" s="112"/>
      <c r="CL64" s="112"/>
      <c r="CM64" s="112"/>
      <c r="CN64" s="112"/>
      <c r="CO64" s="112"/>
      <c r="CP64" s="112"/>
      <c r="CQ64" s="112"/>
      <c r="CR64" s="112"/>
      <c r="CS64" s="112"/>
      <c r="CT64" s="112"/>
      <c r="CU64" s="112"/>
      <c r="CV64" s="112"/>
      <c r="CW64" s="112"/>
      <c r="CX64" s="112"/>
      <c r="CY64" s="112"/>
      <c r="CZ64" s="112"/>
      <c r="DA64" s="112"/>
      <c r="DB64" s="112"/>
      <c r="DC64" s="112"/>
      <c r="DD64" s="112"/>
      <c r="DE64" s="112"/>
      <c r="DF64" s="112"/>
      <c r="DG64" s="112"/>
      <c r="DH64" s="112"/>
      <c r="DI64" s="112"/>
      <c r="DJ64" s="112"/>
      <c r="DK64" s="112"/>
      <c r="DL64" s="112"/>
      <c r="DM64" s="112"/>
      <c r="DN64" s="112"/>
      <c r="DO64" s="112"/>
      <c r="DP64" s="112"/>
      <c r="DQ64" s="112"/>
      <c r="DR64" s="112"/>
      <c r="DS64" s="112"/>
      <c r="DT64" s="112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</row>
    <row r="65" spans="1:146" s="383" customFormat="1" x14ac:dyDescent="0.2">
      <c r="A65" s="112"/>
      <c r="B65" s="112"/>
      <c r="C65" s="112"/>
      <c r="D65" s="112"/>
      <c r="E65" s="112"/>
      <c r="F65" s="114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/>
      <c r="CF65" s="112"/>
      <c r="CG65" s="112"/>
      <c r="CH65" s="112"/>
      <c r="CI65" s="112"/>
      <c r="CJ65" s="112"/>
      <c r="CK65" s="112"/>
      <c r="CL65" s="112"/>
      <c r="CM65" s="112"/>
      <c r="CN65" s="112"/>
      <c r="CO65" s="112"/>
      <c r="CP65" s="112"/>
      <c r="CQ65" s="112"/>
      <c r="CR65" s="112"/>
      <c r="CS65" s="112"/>
      <c r="CT65" s="112"/>
      <c r="CU65" s="112"/>
      <c r="CV65" s="112"/>
      <c r="CW65" s="112"/>
      <c r="CX65" s="112"/>
      <c r="CY65" s="112"/>
      <c r="CZ65" s="112"/>
      <c r="DA65" s="112"/>
      <c r="DB65" s="112"/>
      <c r="DC65" s="112"/>
      <c r="DD65" s="112"/>
      <c r="DE65" s="112"/>
      <c r="DF65" s="112"/>
      <c r="DG65" s="112"/>
      <c r="DH65" s="112"/>
      <c r="DI65" s="112"/>
      <c r="DJ65" s="112"/>
      <c r="DK65" s="112"/>
      <c r="DL65" s="112"/>
      <c r="DM65" s="112"/>
      <c r="DN65" s="112"/>
      <c r="DO65" s="112"/>
      <c r="DP65" s="112"/>
      <c r="DQ65" s="112"/>
      <c r="DR65" s="112"/>
      <c r="DS65" s="112"/>
      <c r="DT65" s="112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</row>
    <row r="66" spans="1:146" s="383" customFormat="1" x14ac:dyDescent="0.2">
      <c r="A66" s="112"/>
      <c r="B66" s="112"/>
      <c r="C66" s="112"/>
      <c r="D66" s="112"/>
      <c r="E66" s="112"/>
      <c r="F66" s="114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/>
      <c r="CF66" s="112"/>
      <c r="CG66" s="112"/>
      <c r="CH66" s="112"/>
      <c r="CI66" s="112"/>
      <c r="CJ66" s="112"/>
      <c r="CK66" s="112"/>
      <c r="CL66" s="112"/>
      <c r="CM66" s="112"/>
      <c r="CN66" s="112"/>
      <c r="CO66" s="112"/>
      <c r="CP66" s="112"/>
      <c r="CQ66" s="112"/>
      <c r="CR66" s="112"/>
      <c r="CS66" s="112"/>
      <c r="CT66" s="112"/>
      <c r="CU66" s="112"/>
      <c r="CV66" s="112"/>
      <c r="CW66" s="112"/>
      <c r="CX66" s="112"/>
      <c r="CY66" s="112"/>
      <c r="CZ66" s="112"/>
      <c r="DA66" s="112"/>
      <c r="DB66" s="112"/>
      <c r="DC66" s="112"/>
      <c r="DD66" s="112"/>
      <c r="DE66" s="112"/>
      <c r="DF66" s="112"/>
      <c r="DG66" s="112"/>
      <c r="DH66" s="112"/>
      <c r="DI66" s="112"/>
      <c r="DJ66" s="112"/>
      <c r="DK66" s="112"/>
      <c r="DL66" s="112"/>
      <c r="DM66" s="112"/>
      <c r="DN66" s="112"/>
      <c r="DO66" s="112"/>
      <c r="DP66" s="112"/>
      <c r="DQ66" s="112"/>
      <c r="DR66" s="112"/>
      <c r="DS66" s="112"/>
      <c r="DT66" s="112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</row>
    <row r="67" spans="1:146" s="383" customFormat="1" x14ac:dyDescent="0.2">
      <c r="A67" s="112"/>
      <c r="B67" s="112"/>
      <c r="C67" s="112"/>
      <c r="D67" s="112"/>
      <c r="E67" s="112"/>
      <c r="F67" s="114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/>
      <c r="CF67" s="112"/>
      <c r="CG67" s="112"/>
      <c r="CH67" s="112"/>
      <c r="CI67" s="112"/>
      <c r="CJ67" s="112"/>
      <c r="CK67" s="112"/>
      <c r="CL67" s="112"/>
      <c r="CM67" s="112"/>
      <c r="CN67" s="112"/>
      <c r="CO67" s="112"/>
      <c r="CP67" s="112"/>
      <c r="CQ67" s="112"/>
      <c r="CR67" s="112"/>
      <c r="CS67" s="112"/>
      <c r="CT67" s="112"/>
      <c r="CU67" s="112"/>
      <c r="CV67" s="112"/>
      <c r="CW67" s="112"/>
      <c r="CX67" s="112"/>
      <c r="CY67" s="112"/>
      <c r="CZ67" s="112"/>
      <c r="DA67" s="112"/>
      <c r="DB67" s="112"/>
      <c r="DC67" s="112"/>
      <c r="DD67" s="112"/>
      <c r="DE67" s="112"/>
      <c r="DF67" s="112"/>
      <c r="DG67" s="112"/>
      <c r="DH67" s="112"/>
      <c r="DI67" s="112"/>
      <c r="DJ67" s="112"/>
      <c r="DK67" s="112"/>
      <c r="DL67" s="112"/>
      <c r="DM67" s="112"/>
      <c r="DN67" s="112"/>
      <c r="DO67" s="112"/>
      <c r="DP67" s="112"/>
      <c r="DQ67" s="112"/>
      <c r="DR67" s="112"/>
      <c r="DS67" s="112"/>
      <c r="DT67" s="112"/>
      <c r="DU67" s="112"/>
      <c r="DV67" s="112"/>
      <c r="DW67" s="112"/>
      <c r="DX67" s="112"/>
      <c r="DY67" s="112"/>
      <c r="DZ67" s="112"/>
      <c r="EA67" s="112"/>
      <c r="EB67" s="112"/>
      <c r="EC67" s="112"/>
      <c r="ED67" s="112"/>
      <c r="EE67" s="112"/>
      <c r="EF67" s="112"/>
      <c r="EG67" s="112"/>
      <c r="EH67" s="112"/>
      <c r="EI67" s="112"/>
      <c r="EJ67" s="112"/>
      <c r="EK67" s="112"/>
      <c r="EL67" s="112"/>
      <c r="EM67" s="112"/>
      <c r="EN67" s="112"/>
      <c r="EO67" s="112"/>
      <c r="EP67" s="112"/>
    </row>
    <row r="68" spans="1:146" s="383" customFormat="1" x14ac:dyDescent="0.2">
      <c r="A68" s="112"/>
      <c r="B68" s="112"/>
      <c r="C68" s="112"/>
      <c r="D68" s="112"/>
      <c r="E68" s="112"/>
      <c r="F68" s="114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/>
      <c r="CF68" s="112"/>
      <c r="CG68" s="112"/>
      <c r="CH68" s="112"/>
      <c r="CI68" s="112"/>
      <c r="CJ68" s="112"/>
      <c r="CK68" s="112"/>
      <c r="CL68" s="112"/>
      <c r="CM68" s="112"/>
      <c r="CN68" s="112"/>
      <c r="CO68" s="112"/>
      <c r="CP68" s="112"/>
      <c r="CQ68" s="112"/>
      <c r="CR68" s="112"/>
      <c r="CS68" s="112"/>
      <c r="CT68" s="112"/>
      <c r="CU68" s="112"/>
      <c r="CV68" s="112"/>
      <c r="CW68" s="112"/>
      <c r="CX68" s="112"/>
      <c r="CY68" s="112"/>
      <c r="CZ68" s="112"/>
      <c r="DA68" s="112"/>
      <c r="DB68" s="112"/>
      <c r="DC68" s="112"/>
      <c r="DD68" s="112"/>
      <c r="DE68" s="112"/>
      <c r="DF68" s="112"/>
      <c r="DG68" s="112"/>
      <c r="DH68" s="112"/>
      <c r="DI68" s="112"/>
      <c r="DJ68" s="112"/>
      <c r="DK68" s="112"/>
      <c r="DL68" s="112"/>
      <c r="DM68" s="112"/>
      <c r="DN68" s="112"/>
      <c r="DO68" s="112"/>
      <c r="DP68" s="112"/>
      <c r="DQ68" s="112"/>
      <c r="DR68" s="112"/>
      <c r="DS68" s="112"/>
      <c r="DT68" s="112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</row>
    <row r="69" spans="1:146" s="383" customFormat="1" x14ac:dyDescent="0.2">
      <c r="A69" s="112"/>
      <c r="B69" s="112"/>
      <c r="C69" s="112"/>
      <c r="D69" s="112"/>
      <c r="E69" s="112"/>
      <c r="F69" s="114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</row>
    <row r="70" spans="1:146" s="383" customFormat="1" x14ac:dyDescent="0.2">
      <c r="A70" s="112"/>
      <c r="B70" s="112"/>
      <c r="C70" s="112"/>
      <c r="D70" s="112"/>
      <c r="E70" s="112"/>
      <c r="F70" s="114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/>
      <c r="CF70" s="112"/>
      <c r="CG70" s="112"/>
      <c r="CH70" s="112"/>
      <c r="CI70" s="112"/>
      <c r="CJ70" s="112"/>
      <c r="CK70" s="112"/>
      <c r="CL70" s="112"/>
      <c r="CM70" s="112"/>
      <c r="CN70" s="112"/>
      <c r="CO70" s="112"/>
      <c r="CP70" s="112"/>
      <c r="CQ70" s="112"/>
      <c r="CR70" s="112"/>
      <c r="CS70" s="112"/>
      <c r="CT70" s="112"/>
      <c r="CU70" s="112"/>
      <c r="CV70" s="112"/>
      <c r="CW70" s="112"/>
      <c r="CX70" s="112"/>
      <c r="CY70" s="112"/>
      <c r="CZ70" s="112"/>
      <c r="DA70" s="112"/>
      <c r="DB70" s="112"/>
      <c r="DC70" s="112"/>
      <c r="DD70" s="112"/>
      <c r="DE70" s="112"/>
      <c r="DF70" s="112"/>
      <c r="DG70" s="112"/>
      <c r="DH70" s="112"/>
      <c r="DI70" s="112"/>
      <c r="DJ70" s="112"/>
      <c r="DK70" s="112"/>
      <c r="DL70" s="112"/>
      <c r="DM70" s="112"/>
      <c r="DN70" s="112"/>
      <c r="DO70" s="112"/>
      <c r="DP70" s="112"/>
      <c r="DQ70" s="112"/>
      <c r="DR70" s="112"/>
      <c r="DS70" s="112"/>
      <c r="DT70" s="112"/>
      <c r="DU70" s="112"/>
      <c r="DV70" s="112"/>
      <c r="DW70" s="112"/>
      <c r="DX70" s="112"/>
      <c r="DY70" s="112"/>
      <c r="DZ70" s="112"/>
      <c r="EA70" s="112"/>
      <c r="EB70" s="112"/>
      <c r="EC70" s="112"/>
      <c r="ED70" s="112"/>
      <c r="EE70" s="112"/>
      <c r="EF70" s="112"/>
      <c r="EG70" s="112"/>
      <c r="EH70" s="112"/>
      <c r="EI70" s="112"/>
      <c r="EJ70" s="112"/>
      <c r="EK70" s="112"/>
      <c r="EL70" s="112"/>
      <c r="EM70" s="112"/>
      <c r="EN70" s="112"/>
      <c r="EO70" s="112"/>
      <c r="EP70" s="112"/>
    </row>
    <row r="71" spans="1:146" s="383" customFormat="1" x14ac:dyDescent="0.2">
      <c r="A71" s="112"/>
      <c r="B71" s="112"/>
      <c r="C71" s="112"/>
      <c r="D71" s="112"/>
      <c r="E71" s="112"/>
      <c r="F71" s="114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/>
      <c r="CF71" s="112"/>
      <c r="CG71" s="112"/>
      <c r="CH71" s="112"/>
      <c r="CI71" s="112"/>
      <c r="CJ71" s="112"/>
      <c r="CK71" s="112"/>
      <c r="CL71" s="112"/>
      <c r="CM71" s="112"/>
      <c r="CN71" s="112"/>
      <c r="CO71" s="112"/>
      <c r="CP71" s="112"/>
      <c r="CQ71" s="112"/>
      <c r="CR71" s="112"/>
      <c r="CS71" s="112"/>
      <c r="CT71" s="112"/>
      <c r="CU71" s="112"/>
      <c r="CV71" s="112"/>
      <c r="CW71" s="112"/>
      <c r="CX71" s="112"/>
      <c r="CY71" s="112"/>
      <c r="CZ71" s="112"/>
      <c r="DA71" s="112"/>
      <c r="DB71" s="112"/>
      <c r="DC71" s="112"/>
      <c r="DD71" s="112"/>
      <c r="DE71" s="112"/>
      <c r="DF71" s="112"/>
      <c r="DG71" s="112"/>
      <c r="DH71" s="112"/>
      <c r="DI71" s="112"/>
      <c r="DJ71" s="112"/>
      <c r="DK71" s="112"/>
      <c r="DL71" s="112"/>
      <c r="DM71" s="112"/>
      <c r="DN71" s="112"/>
      <c r="DO71" s="112"/>
      <c r="DP71" s="112"/>
      <c r="DQ71" s="112"/>
      <c r="DR71" s="112"/>
      <c r="DS71" s="112"/>
      <c r="DT71" s="112"/>
      <c r="DU71" s="112"/>
      <c r="DV71" s="112"/>
      <c r="DW71" s="112"/>
      <c r="DX71" s="112"/>
      <c r="DY71" s="112"/>
      <c r="DZ71" s="112"/>
      <c r="EA71" s="112"/>
      <c r="EB71" s="112"/>
      <c r="EC71" s="112"/>
      <c r="ED71" s="112"/>
      <c r="EE71" s="112"/>
      <c r="EF71" s="112"/>
      <c r="EG71" s="112"/>
      <c r="EH71" s="112"/>
      <c r="EI71" s="112"/>
      <c r="EJ71" s="112"/>
      <c r="EK71" s="112"/>
      <c r="EL71" s="112"/>
      <c r="EM71" s="112"/>
      <c r="EN71" s="112"/>
      <c r="EO71" s="112"/>
      <c r="EP71" s="112"/>
    </row>
    <row r="72" spans="1:146" s="383" customFormat="1" x14ac:dyDescent="0.2">
      <c r="A72" s="112"/>
      <c r="B72" s="112"/>
      <c r="C72" s="112"/>
      <c r="D72" s="112"/>
      <c r="E72" s="112"/>
      <c r="F72" s="114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/>
      <c r="BK72" s="112"/>
      <c r="BL72" s="112"/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/>
      <c r="CF72" s="112"/>
      <c r="CG72" s="112"/>
      <c r="CH72" s="112"/>
      <c r="CI72" s="112"/>
      <c r="CJ72" s="112"/>
      <c r="CK72" s="112"/>
      <c r="CL72" s="112"/>
      <c r="CM72" s="112"/>
      <c r="CN72" s="112"/>
      <c r="CO72" s="112"/>
      <c r="CP72" s="112"/>
      <c r="CQ72" s="112"/>
      <c r="CR72" s="112"/>
      <c r="CS72" s="112"/>
      <c r="CT72" s="112"/>
      <c r="CU72" s="112"/>
      <c r="CV72" s="112"/>
      <c r="CW72" s="112"/>
      <c r="CX72" s="112"/>
      <c r="CY72" s="112"/>
      <c r="CZ72" s="112"/>
      <c r="DA72" s="112"/>
      <c r="DB72" s="112"/>
      <c r="DC72" s="112"/>
      <c r="DD72" s="112"/>
      <c r="DE72" s="112"/>
      <c r="DF72" s="112"/>
      <c r="DG72" s="112"/>
      <c r="DH72" s="112"/>
      <c r="DI72" s="112"/>
      <c r="DJ72" s="112"/>
      <c r="DK72" s="112"/>
      <c r="DL72" s="112"/>
      <c r="DM72" s="112"/>
      <c r="DN72" s="112"/>
      <c r="DO72" s="112"/>
      <c r="DP72" s="112"/>
      <c r="DQ72" s="112"/>
      <c r="DR72" s="112"/>
      <c r="DS72" s="112"/>
      <c r="DT72" s="112"/>
      <c r="DU72" s="112"/>
      <c r="DV72" s="112"/>
      <c r="DW72" s="112"/>
      <c r="DX72" s="112"/>
      <c r="DY72" s="112"/>
      <c r="DZ72" s="112"/>
      <c r="EA72" s="112"/>
      <c r="EB72" s="112"/>
      <c r="EC72" s="112"/>
      <c r="ED72" s="112"/>
      <c r="EE72" s="112"/>
      <c r="EF72" s="112"/>
      <c r="EG72" s="112"/>
      <c r="EH72" s="112"/>
      <c r="EI72" s="112"/>
      <c r="EJ72" s="112"/>
      <c r="EK72" s="112"/>
      <c r="EL72" s="112"/>
      <c r="EM72" s="112"/>
      <c r="EN72" s="112"/>
      <c r="EO72" s="112"/>
      <c r="EP72" s="112"/>
    </row>
    <row r="73" spans="1:146" s="383" customFormat="1" x14ac:dyDescent="0.2">
      <c r="A73" s="112"/>
      <c r="B73" s="112"/>
      <c r="C73" s="112"/>
      <c r="D73" s="112"/>
      <c r="E73" s="112"/>
      <c r="F73" s="114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/>
      <c r="CF73" s="112"/>
      <c r="CG73" s="112"/>
      <c r="CH73" s="112"/>
      <c r="CI73" s="112"/>
      <c r="CJ73" s="112"/>
      <c r="CK73" s="112"/>
      <c r="CL73" s="112"/>
      <c r="CM73" s="112"/>
      <c r="CN73" s="112"/>
      <c r="CO73" s="112"/>
      <c r="CP73" s="112"/>
      <c r="CQ73" s="112"/>
      <c r="CR73" s="112"/>
      <c r="CS73" s="112"/>
      <c r="CT73" s="112"/>
      <c r="CU73" s="112"/>
      <c r="CV73" s="112"/>
      <c r="CW73" s="112"/>
      <c r="CX73" s="112"/>
      <c r="CY73" s="112"/>
      <c r="CZ73" s="112"/>
      <c r="DA73" s="112"/>
      <c r="DB73" s="112"/>
      <c r="DC73" s="112"/>
      <c r="DD73" s="112"/>
      <c r="DE73" s="112"/>
      <c r="DF73" s="112"/>
      <c r="DG73" s="112"/>
      <c r="DH73" s="112"/>
      <c r="DI73" s="112"/>
      <c r="DJ73" s="112"/>
      <c r="DK73" s="112"/>
      <c r="DL73" s="112"/>
      <c r="DM73" s="112"/>
      <c r="DN73" s="112"/>
      <c r="DO73" s="112"/>
      <c r="DP73" s="112"/>
      <c r="DQ73" s="112"/>
      <c r="DR73" s="112"/>
      <c r="DS73" s="112"/>
      <c r="DT73" s="112"/>
      <c r="DU73" s="112"/>
      <c r="DV73" s="112"/>
      <c r="DW73" s="112"/>
      <c r="DX73" s="112"/>
      <c r="DY73" s="112"/>
      <c r="DZ73" s="112"/>
      <c r="EA73" s="112"/>
      <c r="EB73" s="112"/>
      <c r="EC73" s="112"/>
      <c r="ED73" s="112"/>
      <c r="EE73" s="112"/>
      <c r="EF73" s="112"/>
      <c r="EG73" s="112"/>
      <c r="EH73" s="112"/>
      <c r="EI73" s="112"/>
      <c r="EJ73" s="112"/>
      <c r="EK73" s="112"/>
      <c r="EL73" s="112"/>
      <c r="EM73" s="112"/>
      <c r="EN73" s="112"/>
      <c r="EO73" s="112"/>
      <c r="EP73" s="112"/>
    </row>
    <row r="74" spans="1:146" s="383" customFormat="1" x14ac:dyDescent="0.2">
      <c r="A74" s="112"/>
      <c r="B74" s="112"/>
      <c r="C74" s="112"/>
      <c r="D74" s="112"/>
      <c r="E74" s="112"/>
      <c r="F74" s="114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/>
      <c r="CF74" s="112"/>
      <c r="CG74" s="112"/>
      <c r="CH74" s="112"/>
      <c r="CI74" s="112"/>
      <c r="CJ74" s="112"/>
      <c r="CK74" s="112"/>
      <c r="CL74" s="112"/>
      <c r="CM74" s="112"/>
      <c r="CN74" s="112"/>
      <c r="CO74" s="112"/>
      <c r="CP74" s="112"/>
      <c r="CQ74" s="112"/>
      <c r="CR74" s="112"/>
      <c r="CS74" s="112"/>
      <c r="CT74" s="112"/>
      <c r="CU74" s="112"/>
      <c r="CV74" s="112"/>
      <c r="CW74" s="112"/>
      <c r="CX74" s="112"/>
      <c r="CY74" s="112"/>
      <c r="CZ74" s="112"/>
      <c r="DA74" s="112"/>
      <c r="DB74" s="112"/>
      <c r="DC74" s="112"/>
      <c r="DD74" s="112"/>
      <c r="DE74" s="112"/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2"/>
      <c r="DR74" s="112"/>
      <c r="DS74" s="112"/>
      <c r="DT74" s="112"/>
      <c r="DU74" s="112"/>
      <c r="DV74" s="112"/>
      <c r="DW74" s="112"/>
      <c r="DX74" s="112"/>
      <c r="DY74" s="112"/>
      <c r="DZ74" s="112"/>
      <c r="EA74" s="112"/>
      <c r="EB74" s="112"/>
      <c r="EC74" s="112"/>
      <c r="ED74" s="112"/>
      <c r="EE74" s="112"/>
      <c r="EF74" s="112"/>
      <c r="EG74" s="112"/>
      <c r="EH74" s="112"/>
      <c r="EI74" s="112"/>
      <c r="EJ74" s="112"/>
      <c r="EK74" s="112"/>
      <c r="EL74" s="112"/>
      <c r="EM74" s="112"/>
      <c r="EN74" s="112"/>
      <c r="EO74" s="112"/>
      <c r="EP74" s="112"/>
    </row>
    <row r="75" spans="1:146" s="383" customFormat="1" x14ac:dyDescent="0.2">
      <c r="A75" s="112"/>
      <c r="B75" s="112"/>
      <c r="C75" s="112"/>
      <c r="D75" s="112"/>
      <c r="E75" s="112"/>
      <c r="F75" s="114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/>
      <c r="CF75" s="112"/>
      <c r="CG75" s="112"/>
      <c r="CH75" s="112"/>
      <c r="CI75" s="112"/>
      <c r="CJ75" s="112"/>
      <c r="CK75" s="112"/>
      <c r="CL75" s="112"/>
      <c r="CM75" s="112"/>
      <c r="CN75" s="112"/>
      <c r="CO75" s="112"/>
      <c r="CP75" s="112"/>
      <c r="CQ75" s="112"/>
      <c r="CR75" s="112"/>
      <c r="CS75" s="112"/>
      <c r="CT75" s="112"/>
      <c r="CU75" s="112"/>
      <c r="CV75" s="112"/>
      <c r="CW75" s="112"/>
      <c r="CX75" s="112"/>
      <c r="CY75" s="112"/>
      <c r="CZ75" s="112"/>
      <c r="DA75" s="112"/>
      <c r="DB75" s="112"/>
      <c r="DC75" s="112"/>
      <c r="DD75" s="112"/>
      <c r="DE75" s="112"/>
      <c r="DF75" s="112"/>
      <c r="DG75" s="112"/>
      <c r="DH75" s="112"/>
      <c r="DI75" s="112"/>
      <c r="DJ75" s="112"/>
      <c r="DK75" s="112"/>
      <c r="DL75" s="112"/>
      <c r="DM75" s="112"/>
      <c r="DN75" s="112"/>
      <c r="DO75" s="112"/>
      <c r="DP75" s="112"/>
      <c r="DQ75" s="112"/>
      <c r="DR75" s="112"/>
      <c r="DS75" s="112"/>
      <c r="DT75" s="112"/>
      <c r="DU75" s="112"/>
      <c r="DV75" s="112"/>
      <c r="DW75" s="112"/>
      <c r="DX75" s="112"/>
      <c r="DY75" s="112"/>
      <c r="DZ75" s="112"/>
      <c r="EA75" s="112"/>
      <c r="EB75" s="112"/>
      <c r="EC75" s="112"/>
      <c r="ED75" s="112"/>
      <c r="EE75" s="112"/>
      <c r="EF75" s="112"/>
      <c r="EG75" s="112"/>
      <c r="EH75" s="112"/>
      <c r="EI75" s="112"/>
      <c r="EJ75" s="112"/>
      <c r="EK75" s="112"/>
      <c r="EL75" s="112"/>
      <c r="EM75" s="112"/>
      <c r="EN75" s="112"/>
      <c r="EO75" s="112"/>
      <c r="EP75" s="112"/>
    </row>
    <row r="76" spans="1:146" s="383" customFormat="1" x14ac:dyDescent="0.2">
      <c r="A76" s="112"/>
      <c r="B76" s="112"/>
      <c r="C76" s="112"/>
      <c r="D76" s="112"/>
      <c r="E76" s="112"/>
      <c r="F76" s="114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/>
      <c r="CF76" s="112"/>
      <c r="CG76" s="112"/>
      <c r="CH76" s="112"/>
      <c r="CI76" s="112"/>
      <c r="CJ76" s="112"/>
      <c r="CK76" s="112"/>
      <c r="CL76" s="112"/>
      <c r="CM76" s="112"/>
      <c r="CN76" s="112"/>
      <c r="CO76" s="112"/>
      <c r="CP76" s="112"/>
      <c r="CQ76" s="112"/>
      <c r="CR76" s="112"/>
      <c r="CS76" s="112"/>
      <c r="CT76" s="112"/>
      <c r="CU76" s="112"/>
      <c r="CV76" s="112"/>
      <c r="CW76" s="112"/>
      <c r="CX76" s="112"/>
      <c r="CY76" s="112"/>
      <c r="CZ76" s="112"/>
      <c r="DA76" s="112"/>
      <c r="DB76" s="112"/>
      <c r="DC76" s="112"/>
      <c r="DD76" s="112"/>
      <c r="DE76" s="112"/>
      <c r="DF76" s="112"/>
      <c r="DG76" s="112"/>
      <c r="DH76" s="112"/>
      <c r="DI76" s="112"/>
      <c r="DJ76" s="112"/>
      <c r="DK76" s="112"/>
      <c r="DL76" s="112"/>
      <c r="DM76" s="112"/>
      <c r="DN76" s="112"/>
      <c r="DO76" s="112"/>
      <c r="DP76" s="112"/>
      <c r="DQ76" s="112"/>
      <c r="DR76" s="112"/>
      <c r="DS76" s="112"/>
      <c r="DT76" s="112"/>
      <c r="DU76" s="112"/>
      <c r="DV76" s="112"/>
      <c r="DW76" s="112"/>
      <c r="DX76" s="112"/>
      <c r="DY76" s="112"/>
      <c r="DZ76" s="112"/>
      <c r="EA76" s="112"/>
      <c r="EB76" s="112"/>
      <c r="EC76" s="112"/>
      <c r="ED76" s="112"/>
      <c r="EE76" s="112"/>
      <c r="EF76" s="112"/>
      <c r="EG76" s="112"/>
      <c r="EH76" s="112"/>
      <c r="EI76" s="112"/>
      <c r="EJ76" s="112"/>
      <c r="EK76" s="112"/>
      <c r="EL76" s="112"/>
      <c r="EM76" s="112"/>
      <c r="EN76" s="112"/>
      <c r="EO76" s="112"/>
      <c r="EP76" s="112"/>
    </row>
    <row r="77" spans="1:146" s="383" customFormat="1" x14ac:dyDescent="0.2">
      <c r="A77" s="112"/>
      <c r="B77" s="112"/>
      <c r="C77" s="112"/>
      <c r="D77" s="112"/>
      <c r="E77" s="112"/>
      <c r="F77" s="114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/>
      <c r="CF77" s="112"/>
      <c r="CG77" s="112"/>
      <c r="CH77" s="112"/>
      <c r="CI77" s="112"/>
      <c r="CJ77" s="112"/>
      <c r="CK77" s="112"/>
      <c r="CL77" s="112"/>
      <c r="CM77" s="112"/>
      <c r="CN77" s="112"/>
      <c r="CO77" s="112"/>
      <c r="CP77" s="112"/>
      <c r="CQ77" s="112"/>
      <c r="CR77" s="112"/>
      <c r="CS77" s="112"/>
      <c r="CT77" s="112"/>
      <c r="CU77" s="112"/>
      <c r="CV77" s="112"/>
      <c r="CW77" s="112"/>
      <c r="CX77" s="112"/>
      <c r="CY77" s="112"/>
      <c r="CZ77" s="112"/>
      <c r="DA77" s="112"/>
      <c r="DB77" s="112"/>
      <c r="DC77" s="112"/>
      <c r="DD77" s="112"/>
      <c r="DE77" s="112"/>
      <c r="DF77" s="112"/>
      <c r="DG77" s="112"/>
      <c r="DH77" s="112"/>
      <c r="DI77" s="112"/>
      <c r="DJ77" s="112"/>
      <c r="DK77" s="112"/>
      <c r="DL77" s="112"/>
      <c r="DM77" s="112"/>
      <c r="DN77" s="112"/>
      <c r="DO77" s="112"/>
      <c r="DP77" s="112"/>
      <c r="DQ77" s="112"/>
      <c r="DR77" s="112"/>
      <c r="DS77" s="112"/>
      <c r="DT77" s="112"/>
      <c r="DU77" s="112"/>
      <c r="DV77" s="112"/>
      <c r="DW77" s="112"/>
      <c r="DX77" s="112"/>
      <c r="DY77" s="112"/>
      <c r="DZ77" s="112"/>
      <c r="EA77" s="112"/>
      <c r="EB77" s="112"/>
      <c r="EC77" s="112"/>
      <c r="ED77" s="112"/>
      <c r="EE77" s="112"/>
      <c r="EF77" s="112"/>
      <c r="EG77" s="112"/>
      <c r="EH77" s="112"/>
      <c r="EI77" s="112"/>
      <c r="EJ77" s="112"/>
      <c r="EK77" s="112"/>
      <c r="EL77" s="112"/>
      <c r="EM77" s="112"/>
      <c r="EN77" s="112"/>
      <c r="EO77" s="112"/>
      <c r="EP77" s="112"/>
    </row>
    <row r="78" spans="1:146" s="383" customFormat="1" x14ac:dyDescent="0.2">
      <c r="A78" s="112"/>
      <c r="B78" s="112"/>
      <c r="C78" s="112"/>
      <c r="D78" s="112"/>
      <c r="E78" s="112"/>
      <c r="F78" s="114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/>
      <c r="CF78" s="112"/>
      <c r="CG78" s="112"/>
      <c r="CH78" s="112"/>
      <c r="CI78" s="112"/>
      <c r="CJ78" s="112"/>
      <c r="CK78" s="112"/>
      <c r="CL78" s="112"/>
      <c r="CM78" s="112"/>
      <c r="CN78" s="112"/>
      <c r="CO78" s="112"/>
      <c r="CP78" s="112"/>
      <c r="CQ78" s="112"/>
      <c r="CR78" s="112"/>
      <c r="CS78" s="112"/>
      <c r="CT78" s="112"/>
      <c r="CU78" s="112"/>
      <c r="CV78" s="112"/>
      <c r="CW78" s="112"/>
      <c r="CX78" s="112"/>
      <c r="CY78" s="112"/>
      <c r="CZ78" s="112"/>
      <c r="DA78" s="112"/>
      <c r="DB78" s="112"/>
      <c r="DC78" s="112"/>
      <c r="DD78" s="112"/>
      <c r="DE78" s="112"/>
      <c r="DF78" s="112"/>
      <c r="DG78" s="112"/>
      <c r="DH78" s="112"/>
      <c r="DI78" s="112"/>
      <c r="DJ78" s="112"/>
      <c r="DK78" s="112"/>
      <c r="DL78" s="112"/>
      <c r="DM78" s="112"/>
      <c r="DN78" s="112"/>
      <c r="DO78" s="112"/>
      <c r="DP78" s="112"/>
      <c r="DQ78" s="112"/>
      <c r="DR78" s="112"/>
      <c r="DS78" s="112"/>
      <c r="DT78" s="112"/>
      <c r="DU78" s="112"/>
      <c r="DV78" s="112"/>
      <c r="DW78" s="112"/>
      <c r="DX78" s="112"/>
      <c r="DY78" s="112"/>
      <c r="DZ78" s="112"/>
      <c r="EA78" s="112"/>
      <c r="EB78" s="112"/>
      <c r="EC78" s="112"/>
      <c r="ED78" s="112"/>
      <c r="EE78" s="112"/>
      <c r="EF78" s="112"/>
      <c r="EG78" s="112"/>
      <c r="EH78" s="112"/>
      <c r="EI78" s="112"/>
      <c r="EJ78" s="112"/>
      <c r="EK78" s="112"/>
      <c r="EL78" s="112"/>
      <c r="EM78" s="112"/>
      <c r="EN78" s="112"/>
      <c r="EO78" s="112"/>
      <c r="EP78" s="112"/>
    </row>
    <row r="79" spans="1:146" s="383" customFormat="1" x14ac:dyDescent="0.2">
      <c r="A79" s="112"/>
      <c r="B79" s="112"/>
      <c r="C79" s="112"/>
      <c r="D79" s="112"/>
      <c r="E79" s="112"/>
      <c r="F79" s="114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  <c r="CE79" s="112"/>
      <c r="CF79" s="112"/>
      <c r="CG79" s="112"/>
      <c r="CH79" s="112"/>
      <c r="CI79" s="112"/>
      <c r="CJ79" s="112"/>
      <c r="CK79" s="112"/>
      <c r="CL79" s="112"/>
      <c r="CM79" s="112"/>
      <c r="CN79" s="112"/>
      <c r="CO79" s="112"/>
      <c r="CP79" s="112"/>
      <c r="CQ79" s="112"/>
      <c r="CR79" s="112"/>
      <c r="CS79" s="112"/>
      <c r="CT79" s="112"/>
      <c r="CU79" s="112"/>
      <c r="CV79" s="112"/>
      <c r="CW79" s="112"/>
      <c r="CX79" s="112"/>
      <c r="CY79" s="112"/>
      <c r="CZ79" s="112"/>
      <c r="DA79" s="112"/>
      <c r="DB79" s="112"/>
      <c r="DC79" s="112"/>
      <c r="DD79" s="112"/>
      <c r="DE79" s="112"/>
      <c r="DF79" s="112"/>
      <c r="DG79" s="112"/>
      <c r="DH79" s="112"/>
      <c r="DI79" s="112"/>
      <c r="DJ79" s="112"/>
      <c r="DK79" s="112"/>
      <c r="DL79" s="112"/>
      <c r="DM79" s="112"/>
      <c r="DN79" s="112"/>
      <c r="DO79" s="112"/>
      <c r="DP79" s="112"/>
      <c r="DQ79" s="112"/>
      <c r="DR79" s="112"/>
      <c r="DS79" s="112"/>
      <c r="DT79" s="112"/>
      <c r="DU79" s="112"/>
      <c r="DV79" s="112"/>
      <c r="DW79" s="112"/>
      <c r="DX79" s="112"/>
      <c r="DY79" s="112"/>
      <c r="DZ79" s="112"/>
      <c r="EA79" s="112"/>
      <c r="EB79" s="112"/>
      <c r="EC79" s="112"/>
      <c r="ED79" s="112"/>
      <c r="EE79" s="112"/>
      <c r="EF79" s="112"/>
      <c r="EG79" s="112"/>
      <c r="EH79" s="112"/>
      <c r="EI79" s="112"/>
      <c r="EJ79" s="112"/>
      <c r="EK79" s="112"/>
      <c r="EL79" s="112"/>
      <c r="EM79" s="112"/>
      <c r="EN79" s="112"/>
      <c r="EO79" s="112"/>
      <c r="EP79" s="112"/>
    </row>
    <row r="80" spans="1:146" s="383" customFormat="1" x14ac:dyDescent="0.2">
      <c r="A80" s="112"/>
      <c r="B80" s="112"/>
      <c r="C80" s="112"/>
      <c r="D80" s="112"/>
      <c r="E80" s="112"/>
      <c r="F80" s="114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/>
      <c r="CF80" s="112"/>
      <c r="CG80" s="112"/>
      <c r="CH80" s="112"/>
      <c r="CI80" s="112"/>
      <c r="CJ80" s="112"/>
      <c r="CK80" s="112"/>
      <c r="CL80" s="112"/>
      <c r="CM80" s="112"/>
      <c r="CN80" s="112"/>
      <c r="CO80" s="112"/>
      <c r="CP80" s="112"/>
      <c r="CQ80" s="112"/>
      <c r="CR80" s="112"/>
      <c r="CS80" s="112"/>
      <c r="CT80" s="112"/>
      <c r="CU80" s="112"/>
      <c r="CV80" s="112"/>
      <c r="CW80" s="112"/>
      <c r="CX80" s="112"/>
      <c r="CY80" s="112"/>
      <c r="CZ80" s="112"/>
      <c r="DA80" s="112"/>
      <c r="DB80" s="112"/>
      <c r="DC80" s="112"/>
      <c r="DD80" s="112"/>
      <c r="DE80" s="112"/>
      <c r="DF80" s="112"/>
      <c r="DG80" s="112"/>
      <c r="DH80" s="112"/>
      <c r="DI80" s="112"/>
      <c r="DJ80" s="112"/>
      <c r="DK80" s="112"/>
      <c r="DL80" s="112"/>
      <c r="DM80" s="112"/>
      <c r="DN80" s="112"/>
      <c r="DO80" s="112"/>
      <c r="DP80" s="112"/>
      <c r="DQ80" s="112"/>
      <c r="DR80" s="112"/>
      <c r="DS80" s="112"/>
      <c r="DT80" s="112"/>
      <c r="DU80" s="112"/>
      <c r="DV80" s="112"/>
      <c r="DW80" s="112"/>
      <c r="DX80" s="112"/>
      <c r="DY80" s="112"/>
      <c r="DZ80" s="112"/>
      <c r="EA80" s="112"/>
      <c r="EB80" s="112"/>
      <c r="EC80" s="112"/>
      <c r="ED80" s="112"/>
      <c r="EE80" s="112"/>
      <c r="EF80" s="112"/>
      <c r="EG80" s="112"/>
      <c r="EH80" s="112"/>
      <c r="EI80" s="112"/>
      <c r="EJ80" s="112"/>
      <c r="EK80" s="112"/>
      <c r="EL80" s="112"/>
      <c r="EM80" s="112"/>
      <c r="EN80" s="112"/>
      <c r="EO80" s="112"/>
      <c r="EP80" s="112"/>
    </row>
    <row r="81" spans="1:146" s="383" customFormat="1" x14ac:dyDescent="0.2">
      <c r="A81" s="112"/>
      <c r="B81" s="112"/>
      <c r="C81" s="112"/>
      <c r="D81" s="112"/>
      <c r="E81" s="112"/>
      <c r="F81" s="114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/>
      <c r="CF81" s="112"/>
      <c r="CG81" s="112"/>
      <c r="CH81" s="112"/>
      <c r="CI81" s="112"/>
      <c r="CJ81" s="112"/>
      <c r="CK81" s="112"/>
      <c r="CL81" s="112"/>
      <c r="CM81" s="112"/>
      <c r="CN81" s="112"/>
      <c r="CO81" s="112"/>
      <c r="CP81" s="112"/>
      <c r="CQ81" s="112"/>
      <c r="CR81" s="112"/>
      <c r="CS81" s="112"/>
      <c r="CT81" s="112"/>
      <c r="CU81" s="112"/>
      <c r="CV81" s="112"/>
      <c r="CW81" s="112"/>
      <c r="CX81" s="112"/>
      <c r="CY81" s="112"/>
      <c r="CZ81" s="112"/>
      <c r="DA81" s="112"/>
      <c r="DB81" s="112"/>
      <c r="DC81" s="112"/>
      <c r="DD81" s="112"/>
      <c r="DE81" s="112"/>
      <c r="DF81" s="112"/>
      <c r="DG81" s="112"/>
      <c r="DH81" s="112"/>
      <c r="DI81" s="112"/>
      <c r="DJ81" s="112"/>
      <c r="DK81" s="112"/>
      <c r="DL81" s="112"/>
      <c r="DM81" s="112"/>
      <c r="DN81" s="112"/>
      <c r="DO81" s="112"/>
      <c r="DP81" s="112"/>
      <c r="DQ81" s="112"/>
      <c r="DR81" s="112"/>
      <c r="DS81" s="112"/>
      <c r="DT81" s="112"/>
      <c r="DU81" s="112"/>
      <c r="DV81" s="112"/>
      <c r="DW81" s="112"/>
      <c r="DX81" s="112"/>
      <c r="DY81" s="112"/>
      <c r="DZ81" s="112"/>
      <c r="EA81" s="112"/>
      <c r="EB81" s="112"/>
      <c r="EC81" s="112"/>
      <c r="ED81" s="112"/>
      <c r="EE81" s="112"/>
      <c r="EF81" s="112"/>
      <c r="EG81" s="112"/>
      <c r="EH81" s="112"/>
      <c r="EI81" s="112"/>
      <c r="EJ81" s="112"/>
      <c r="EK81" s="112"/>
      <c r="EL81" s="112"/>
      <c r="EM81" s="112"/>
      <c r="EN81" s="112"/>
      <c r="EO81" s="112"/>
      <c r="EP81" s="112"/>
    </row>
    <row r="82" spans="1:146" s="383" customFormat="1" x14ac:dyDescent="0.2">
      <c r="A82" s="112"/>
      <c r="B82" s="112"/>
      <c r="C82" s="112"/>
      <c r="D82" s="112"/>
      <c r="E82" s="112"/>
      <c r="F82" s="114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/>
      <c r="CF82" s="112"/>
      <c r="CG82" s="112"/>
      <c r="CH82" s="112"/>
      <c r="CI82" s="112"/>
      <c r="CJ82" s="112"/>
      <c r="CK82" s="112"/>
      <c r="CL82" s="112"/>
      <c r="CM82" s="112"/>
      <c r="CN82" s="112"/>
      <c r="CO82" s="112"/>
      <c r="CP82" s="112"/>
      <c r="CQ82" s="112"/>
      <c r="CR82" s="112"/>
      <c r="CS82" s="112"/>
      <c r="CT82" s="112"/>
      <c r="CU82" s="112"/>
      <c r="CV82" s="112"/>
      <c r="CW82" s="112"/>
      <c r="CX82" s="112"/>
      <c r="CY82" s="112"/>
      <c r="CZ82" s="112"/>
      <c r="DA82" s="112"/>
      <c r="DB82" s="112"/>
      <c r="DC82" s="112"/>
      <c r="DD82" s="112"/>
      <c r="DE82" s="112"/>
      <c r="DF82" s="112"/>
      <c r="DG82" s="112"/>
      <c r="DH82" s="112"/>
      <c r="DI82" s="112"/>
      <c r="DJ82" s="112"/>
      <c r="DK82" s="112"/>
      <c r="DL82" s="112"/>
      <c r="DM82" s="112"/>
      <c r="DN82" s="112"/>
      <c r="DO82" s="112"/>
      <c r="DP82" s="112"/>
      <c r="DQ82" s="112"/>
      <c r="DR82" s="112"/>
      <c r="DS82" s="112"/>
      <c r="DT82" s="112"/>
      <c r="DU82" s="112"/>
      <c r="DV82" s="112"/>
      <c r="DW82" s="112"/>
      <c r="DX82" s="112"/>
      <c r="DY82" s="112"/>
      <c r="DZ82" s="112"/>
      <c r="EA82" s="112"/>
      <c r="EB82" s="112"/>
      <c r="EC82" s="112"/>
      <c r="ED82" s="112"/>
      <c r="EE82" s="112"/>
      <c r="EF82" s="112"/>
      <c r="EG82" s="112"/>
      <c r="EH82" s="112"/>
      <c r="EI82" s="112"/>
      <c r="EJ82" s="112"/>
      <c r="EK82" s="112"/>
      <c r="EL82" s="112"/>
      <c r="EM82" s="112"/>
      <c r="EN82" s="112"/>
      <c r="EO82" s="112"/>
      <c r="EP82" s="112"/>
    </row>
    <row r="83" spans="1:146" s="383" customFormat="1" x14ac:dyDescent="0.2">
      <c r="A83" s="112"/>
      <c r="B83" s="112"/>
      <c r="C83" s="112"/>
      <c r="D83" s="112"/>
      <c r="E83" s="112"/>
      <c r="F83" s="114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  <c r="CG83" s="112"/>
      <c r="CH83" s="112"/>
      <c r="CI83" s="112"/>
      <c r="CJ83" s="112"/>
      <c r="CK83" s="112"/>
      <c r="CL83" s="112"/>
      <c r="CM83" s="112"/>
      <c r="CN83" s="112"/>
      <c r="CO83" s="112"/>
      <c r="CP83" s="112"/>
      <c r="CQ83" s="112"/>
      <c r="CR83" s="112"/>
      <c r="CS83" s="112"/>
      <c r="CT83" s="112"/>
      <c r="CU83" s="112"/>
      <c r="CV83" s="112"/>
      <c r="CW83" s="112"/>
      <c r="CX83" s="112"/>
      <c r="CY83" s="112"/>
      <c r="CZ83" s="112"/>
      <c r="DA83" s="112"/>
      <c r="DB83" s="112"/>
      <c r="DC83" s="112"/>
      <c r="DD83" s="112"/>
      <c r="DE83" s="112"/>
      <c r="DF83" s="112"/>
      <c r="DG83" s="112"/>
      <c r="DH83" s="112"/>
      <c r="DI83" s="112"/>
      <c r="DJ83" s="112"/>
      <c r="DK83" s="112"/>
      <c r="DL83" s="112"/>
      <c r="DM83" s="112"/>
      <c r="DN83" s="112"/>
      <c r="DO83" s="112"/>
      <c r="DP83" s="112"/>
      <c r="DQ83" s="112"/>
      <c r="DR83" s="112"/>
      <c r="DS83" s="112"/>
      <c r="DT83" s="112"/>
      <c r="DU83" s="112"/>
      <c r="DV83" s="112"/>
      <c r="DW83" s="112"/>
      <c r="DX83" s="112"/>
      <c r="DY83" s="112"/>
      <c r="DZ83" s="112"/>
      <c r="EA83" s="112"/>
      <c r="EB83" s="112"/>
      <c r="EC83" s="112"/>
      <c r="ED83" s="112"/>
      <c r="EE83" s="112"/>
      <c r="EF83" s="112"/>
      <c r="EG83" s="112"/>
      <c r="EH83" s="112"/>
      <c r="EI83" s="112"/>
      <c r="EJ83" s="112"/>
      <c r="EK83" s="112"/>
      <c r="EL83" s="112"/>
      <c r="EM83" s="112"/>
      <c r="EN83" s="112"/>
      <c r="EO83" s="112"/>
      <c r="EP83" s="112"/>
    </row>
    <row r="84" spans="1:146" s="383" customFormat="1" x14ac:dyDescent="0.2">
      <c r="A84" s="112"/>
      <c r="B84" s="112"/>
      <c r="C84" s="112"/>
      <c r="D84" s="112"/>
      <c r="E84" s="112"/>
      <c r="F84" s="114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  <c r="CG84" s="112"/>
      <c r="CH84" s="112"/>
      <c r="CI84" s="112"/>
      <c r="CJ84" s="112"/>
      <c r="CK84" s="112"/>
      <c r="CL84" s="112"/>
      <c r="CM84" s="112"/>
      <c r="CN84" s="112"/>
      <c r="CO84" s="112"/>
      <c r="CP84" s="112"/>
      <c r="CQ84" s="112"/>
      <c r="CR84" s="112"/>
      <c r="CS84" s="112"/>
      <c r="CT84" s="112"/>
      <c r="CU84" s="112"/>
      <c r="CV84" s="112"/>
      <c r="CW84" s="112"/>
      <c r="CX84" s="112"/>
      <c r="CY84" s="112"/>
      <c r="CZ84" s="112"/>
      <c r="DA84" s="112"/>
      <c r="DB84" s="112"/>
      <c r="DC84" s="112"/>
      <c r="DD84" s="112"/>
      <c r="DE84" s="112"/>
      <c r="DF84" s="112"/>
      <c r="DG84" s="112"/>
      <c r="DH84" s="112"/>
      <c r="DI84" s="112"/>
      <c r="DJ84" s="112"/>
      <c r="DK84" s="112"/>
      <c r="DL84" s="112"/>
      <c r="DM84" s="112"/>
      <c r="DN84" s="112"/>
      <c r="DO84" s="112"/>
      <c r="DP84" s="112"/>
      <c r="DQ84" s="112"/>
      <c r="DR84" s="112"/>
      <c r="DS84" s="112"/>
      <c r="DT84" s="112"/>
      <c r="DU84" s="112"/>
      <c r="DV84" s="112"/>
      <c r="DW84" s="112"/>
      <c r="DX84" s="112"/>
      <c r="DY84" s="112"/>
      <c r="DZ84" s="112"/>
      <c r="EA84" s="112"/>
      <c r="EB84" s="112"/>
      <c r="EC84" s="112"/>
      <c r="ED84" s="112"/>
      <c r="EE84" s="112"/>
      <c r="EF84" s="112"/>
      <c r="EG84" s="112"/>
      <c r="EH84" s="112"/>
      <c r="EI84" s="112"/>
      <c r="EJ84" s="112"/>
      <c r="EK84" s="112"/>
      <c r="EL84" s="112"/>
      <c r="EM84" s="112"/>
      <c r="EN84" s="112"/>
      <c r="EO84" s="112"/>
      <c r="EP84" s="112"/>
    </row>
    <row r="85" spans="1:146" s="383" customFormat="1" x14ac:dyDescent="0.2">
      <c r="A85" s="112"/>
      <c r="B85" s="112"/>
      <c r="C85" s="112"/>
      <c r="D85" s="112"/>
      <c r="E85" s="112"/>
      <c r="F85" s="114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D85" s="112"/>
      <c r="CE85" s="112"/>
      <c r="CF85" s="112"/>
      <c r="CG85" s="112"/>
      <c r="CH85" s="112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  <c r="CS85" s="112"/>
      <c r="CT85" s="112"/>
      <c r="CU85" s="112"/>
      <c r="CV85" s="112"/>
      <c r="CW85" s="112"/>
      <c r="CX85" s="112"/>
      <c r="CY85" s="112"/>
      <c r="CZ85" s="112"/>
      <c r="DA85" s="112"/>
      <c r="DB85" s="112"/>
      <c r="DC85" s="112"/>
      <c r="DD85" s="112"/>
      <c r="DE85" s="112"/>
      <c r="DF85" s="112"/>
      <c r="DG85" s="112"/>
      <c r="DH85" s="112"/>
      <c r="DI85" s="112"/>
      <c r="DJ85" s="112"/>
      <c r="DK85" s="112"/>
      <c r="DL85" s="112"/>
      <c r="DM85" s="112"/>
      <c r="DN85" s="112"/>
      <c r="DO85" s="112"/>
      <c r="DP85" s="112"/>
      <c r="DQ85" s="112"/>
      <c r="DR85" s="112"/>
      <c r="DS85" s="112"/>
      <c r="DT85" s="112"/>
      <c r="DU85" s="112"/>
      <c r="DV85" s="112"/>
      <c r="DW85" s="112"/>
      <c r="DX85" s="112"/>
      <c r="DY85" s="112"/>
      <c r="DZ85" s="112"/>
      <c r="EA85" s="112"/>
      <c r="EB85" s="112"/>
      <c r="EC85" s="112"/>
      <c r="ED85" s="112"/>
      <c r="EE85" s="112"/>
      <c r="EF85" s="112"/>
      <c r="EG85" s="112"/>
      <c r="EH85" s="112"/>
      <c r="EI85" s="112"/>
      <c r="EJ85" s="112"/>
      <c r="EK85" s="112"/>
      <c r="EL85" s="112"/>
      <c r="EM85" s="112"/>
      <c r="EN85" s="112"/>
      <c r="EO85" s="112"/>
      <c r="EP85" s="112"/>
    </row>
    <row r="86" spans="1:146" s="383" customFormat="1" x14ac:dyDescent="0.2">
      <c r="A86" s="112"/>
      <c r="B86" s="112"/>
      <c r="C86" s="112"/>
      <c r="D86" s="112"/>
      <c r="E86" s="112"/>
      <c r="F86" s="114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2"/>
      <c r="BO86" s="112"/>
      <c r="BP86" s="112"/>
      <c r="BQ86" s="112"/>
      <c r="BR86" s="112"/>
      <c r="BS86" s="112"/>
      <c r="BT86" s="112"/>
      <c r="BU86" s="112"/>
      <c r="BV86" s="112"/>
      <c r="BW86" s="112"/>
      <c r="BX86" s="112"/>
      <c r="BY86" s="112"/>
      <c r="BZ86" s="112"/>
      <c r="CA86" s="112"/>
      <c r="CB86" s="112"/>
      <c r="CC86" s="112"/>
      <c r="CD86" s="112"/>
      <c r="CE86" s="112"/>
      <c r="CF86" s="112"/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  <c r="CS86" s="112"/>
      <c r="CT86" s="112"/>
      <c r="CU86" s="112"/>
      <c r="CV86" s="112"/>
      <c r="CW86" s="112"/>
      <c r="CX86" s="112"/>
      <c r="CY86" s="112"/>
      <c r="CZ86" s="112"/>
      <c r="DA86" s="112"/>
      <c r="DB86" s="112"/>
      <c r="DC86" s="112"/>
      <c r="DD86" s="112"/>
      <c r="DE86" s="112"/>
      <c r="DF86" s="112"/>
      <c r="DG86" s="112"/>
      <c r="DH86" s="112"/>
      <c r="DI86" s="112"/>
      <c r="DJ86" s="112"/>
      <c r="DK86" s="112"/>
      <c r="DL86" s="112"/>
      <c r="DM86" s="112"/>
      <c r="DN86" s="112"/>
      <c r="DO86" s="112"/>
      <c r="DP86" s="112"/>
      <c r="DQ86" s="112"/>
      <c r="DR86" s="112"/>
      <c r="DS86" s="112"/>
      <c r="DT86" s="112"/>
      <c r="DU86" s="112"/>
      <c r="DV86" s="112"/>
      <c r="DW86" s="112"/>
      <c r="DX86" s="112"/>
      <c r="DY86" s="112"/>
      <c r="DZ86" s="112"/>
      <c r="EA86" s="112"/>
      <c r="EB86" s="112"/>
      <c r="EC86" s="112"/>
      <c r="ED86" s="112"/>
      <c r="EE86" s="112"/>
      <c r="EF86" s="112"/>
      <c r="EG86" s="112"/>
      <c r="EH86" s="112"/>
      <c r="EI86" s="112"/>
      <c r="EJ86" s="112"/>
      <c r="EK86" s="112"/>
      <c r="EL86" s="112"/>
      <c r="EM86" s="112"/>
      <c r="EN86" s="112"/>
      <c r="EO86" s="112"/>
      <c r="EP86" s="112"/>
    </row>
    <row r="87" spans="1:146" s="383" customFormat="1" x14ac:dyDescent="0.2">
      <c r="A87" s="112"/>
      <c r="B87" s="112"/>
      <c r="C87" s="112"/>
      <c r="D87" s="112"/>
      <c r="E87" s="112"/>
      <c r="F87" s="114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  <c r="DA87" s="112"/>
      <c r="DB87" s="112"/>
      <c r="DC87" s="112"/>
      <c r="DD87" s="112"/>
      <c r="DE87" s="112"/>
      <c r="DF87" s="112"/>
      <c r="DG87" s="112"/>
      <c r="DH87" s="112"/>
      <c r="DI87" s="112"/>
      <c r="DJ87" s="112"/>
      <c r="DK87" s="112"/>
      <c r="DL87" s="112"/>
      <c r="DM87" s="112"/>
      <c r="DN87" s="112"/>
      <c r="DO87" s="112"/>
      <c r="DP87" s="112"/>
      <c r="DQ87" s="112"/>
      <c r="DR87" s="112"/>
      <c r="DS87" s="112"/>
      <c r="DT87" s="112"/>
      <c r="DU87" s="112"/>
      <c r="DV87" s="112"/>
      <c r="DW87" s="112"/>
      <c r="DX87" s="112"/>
      <c r="DY87" s="112"/>
      <c r="DZ87" s="112"/>
      <c r="EA87" s="112"/>
      <c r="EB87" s="112"/>
      <c r="EC87" s="112"/>
      <c r="ED87" s="112"/>
      <c r="EE87" s="112"/>
      <c r="EF87" s="112"/>
      <c r="EG87" s="112"/>
      <c r="EH87" s="112"/>
      <c r="EI87" s="112"/>
      <c r="EJ87" s="112"/>
      <c r="EK87" s="112"/>
      <c r="EL87" s="112"/>
      <c r="EM87" s="112"/>
      <c r="EN87" s="112"/>
      <c r="EO87" s="112"/>
      <c r="EP87" s="112"/>
    </row>
    <row r="88" spans="1:146" s="383" customFormat="1" x14ac:dyDescent="0.2">
      <c r="A88" s="112"/>
      <c r="B88" s="112"/>
      <c r="C88" s="112"/>
      <c r="D88" s="112"/>
      <c r="E88" s="112"/>
      <c r="F88" s="114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112"/>
      <c r="BC88" s="112"/>
      <c r="BD88" s="112"/>
      <c r="BE88" s="112"/>
      <c r="BF88" s="112"/>
      <c r="BG88" s="112"/>
      <c r="BH88" s="112"/>
      <c r="BI88" s="112"/>
      <c r="BJ88" s="112"/>
      <c r="BK88" s="112"/>
      <c r="BL88" s="112"/>
      <c r="BM88" s="112"/>
      <c r="BN88" s="112"/>
      <c r="BO88" s="112"/>
      <c r="BP88" s="112"/>
      <c r="BQ88" s="112"/>
      <c r="BR88" s="112"/>
      <c r="BS88" s="112"/>
      <c r="BT88" s="112"/>
      <c r="BU88" s="112"/>
      <c r="BV88" s="112"/>
      <c r="BW88" s="112"/>
      <c r="BX88" s="112"/>
      <c r="BY88" s="112"/>
      <c r="BZ88" s="112"/>
      <c r="CA88" s="112"/>
      <c r="CB88" s="112"/>
      <c r="CC88" s="112"/>
      <c r="CD88" s="112"/>
      <c r="CE88" s="112"/>
      <c r="CF88" s="112"/>
      <c r="CG88" s="112"/>
      <c r="CH88" s="112"/>
      <c r="CI88" s="112"/>
      <c r="CJ88" s="112"/>
      <c r="CK88" s="112"/>
      <c r="CL88" s="112"/>
      <c r="CM88" s="112"/>
      <c r="CN88" s="112"/>
      <c r="CO88" s="112"/>
      <c r="CP88" s="112"/>
      <c r="CQ88" s="112"/>
      <c r="CR88" s="112"/>
      <c r="CS88" s="112"/>
      <c r="CT88" s="112"/>
      <c r="CU88" s="112"/>
      <c r="CV88" s="112"/>
      <c r="CW88" s="112"/>
      <c r="CX88" s="112"/>
      <c r="CY88" s="112"/>
      <c r="CZ88" s="112"/>
      <c r="DA88" s="112"/>
      <c r="DB88" s="112"/>
      <c r="DC88" s="112"/>
      <c r="DD88" s="112"/>
      <c r="DE88" s="112"/>
      <c r="DF88" s="112"/>
      <c r="DG88" s="112"/>
      <c r="DH88" s="112"/>
      <c r="DI88" s="112"/>
      <c r="DJ88" s="112"/>
      <c r="DK88" s="112"/>
      <c r="DL88" s="112"/>
      <c r="DM88" s="112"/>
      <c r="DN88" s="112"/>
      <c r="DO88" s="112"/>
      <c r="DP88" s="112"/>
      <c r="DQ88" s="112"/>
      <c r="DR88" s="112"/>
      <c r="DS88" s="112"/>
      <c r="DT88" s="112"/>
      <c r="DU88" s="112"/>
      <c r="DV88" s="112"/>
      <c r="DW88" s="112"/>
      <c r="DX88" s="112"/>
      <c r="DY88" s="112"/>
      <c r="DZ88" s="112"/>
      <c r="EA88" s="112"/>
      <c r="EB88" s="112"/>
      <c r="EC88" s="112"/>
      <c r="ED88" s="112"/>
      <c r="EE88" s="112"/>
      <c r="EF88" s="112"/>
      <c r="EG88" s="112"/>
      <c r="EH88" s="112"/>
      <c r="EI88" s="112"/>
      <c r="EJ88" s="112"/>
      <c r="EK88" s="112"/>
      <c r="EL88" s="112"/>
      <c r="EM88" s="112"/>
      <c r="EN88" s="112"/>
      <c r="EO88" s="112"/>
      <c r="EP88" s="112"/>
    </row>
    <row r="89" spans="1:146" s="383" customFormat="1" x14ac:dyDescent="0.2">
      <c r="A89" s="112"/>
      <c r="B89" s="112"/>
      <c r="C89" s="112"/>
      <c r="D89" s="112"/>
      <c r="E89" s="112"/>
      <c r="F89" s="114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2"/>
      <c r="CF89" s="112"/>
      <c r="CG89" s="112"/>
      <c r="CH89" s="112"/>
      <c r="CI89" s="112"/>
      <c r="CJ89" s="112"/>
      <c r="CK89" s="112"/>
      <c r="CL89" s="112"/>
      <c r="CM89" s="112"/>
      <c r="CN89" s="112"/>
      <c r="CO89" s="112"/>
      <c r="CP89" s="112"/>
      <c r="CQ89" s="112"/>
      <c r="CR89" s="112"/>
      <c r="CS89" s="112"/>
      <c r="CT89" s="112"/>
      <c r="CU89" s="112"/>
      <c r="CV89" s="112"/>
      <c r="CW89" s="112"/>
      <c r="CX89" s="112"/>
      <c r="CY89" s="112"/>
      <c r="CZ89" s="112"/>
      <c r="DA89" s="112"/>
      <c r="DB89" s="112"/>
      <c r="DC89" s="112"/>
      <c r="DD89" s="112"/>
      <c r="DE89" s="112"/>
      <c r="DF89" s="112"/>
      <c r="DG89" s="112"/>
      <c r="DH89" s="112"/>
      <c r="DI89" s="112"/>
      <c r="DJ89" s="112"/>
      <c r="DK89" s="112"/>
      <c r="DL89" s="112"/>
      <c r="DM89" s="112"/>
      <c r="DN89" s="112"/>
      <c r="DO89" s="112"/>
      <c r="DP89" s="112"/>
      <c r="DQ89" s="112"/>
      <c r="DR89" s="112"/>
      <c r="DS89" s="112"/>
      <c r="DT89" s="112"/>
      <c r="DU89" s="112"/>
      <c r="DV89" s="112"/>
      <c r="DW89" s="112"/>
      <c r="DX89" s="112"/>
      <c r="DY89" s="112"/>
      <c r="DZ89" s="112"/>
      <c r="EA89" s="112"/>
      <c r="EB89" s="112"/>
      <c r="EC89" s="112"/>
      <c r="ED89" s="112"/>
      <c r="EE89" s="112"/>
      <c r="EF89" s="112"/>
      <c r="EG89" s="112"/>
      <c r="EH89" s="112"/>
      <c r="EI89" s="112"/>
      <c r="EJ89" s="112"/>
      <c r="EK89" s="112"/>
      <c r="EL89" s="112"/>
      <c r="EM89" s="112"/>
      <c r="EN89" s="112"/>
      <c r="EO89" s="112"/>
      <c r="EP89" s="112"/>
    </row>
    <row r="90" spans="1:146" s="383" customFormat="1" x14ac:dyDescent="0.2">
      <c r="A90" s="112"/>
      <c r="B90" s="112"/>
      <c r="C90" s="112"/>
      <c r="D90" s="112"/>
      <c r="E90" s="112"/>
      <c r="F90" s="114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2"/>
      <c r="CQ90" s="112"/>
      <c r="CR90" s="112"/>
      <c r="CS90" s="112"/>
      <c r="CT90" s="112"/>
      <c r="CU90" s="112"/>
      <c r="CV90" s="112"/>
      <c r="CW90" s="112"/>
      <c r="CX90" s="112"/>
      <c r="CY90" s="112"/>
      <c r="CZ90" s="112"/>
      <c r="DA90" s="112"/>
      <c r="DB90" s="112"/>
      <c r="DC90" s="112"/>
      <c r="DD90" s="112"/>
      <c r="DE90" s="112"/>
      <c r="DF90" s="112"/>
      <c r="DG90" s="112"/>
      <c r="DH90" s="112"/>
      <c r="DI90" s="112"/>
      <c r="DJ90" s="112"/>
      <c r="DK90" s="112"/>
      <c r="DL90" s="112"/>
      <c r="DM90" s="112"/>
      <c r="DN90" s="112"/>
      <c r="DO90" s="112"/>
      <c r="DP90" s="112"/>
      <c r="DQ90" s="112"/>
      <c r="DR90" s="112"/>
      <c r="DS90" s="112"/>
      <c r="DT90" s="112"/>
      <c r="DU90" s="112"/>
      <c r="DV90" s="112"/>
      <c r="DW90" s="112"/>
      <c r="DX90" s="112"/>
      <c r="DY90" s="112"/>
      <c r="DZ90" s="112"/>
      <c r="EA90" s="112"/>
      <c r="EB90" s="112"/>
      <c r="EC90" s="112"/>
      <c r="ED90" s="112"/>
      <c r="EE90" s="112"/>
      <c r="EF90" s="112"/>
      <c r="EG90" s="112"/>
      <c r="EH90" s="112"/>
      <c r="EI90" s="112"/>
      <c r="EJ90" s="112"/>
      <c r="EK90" s="112"/>
      <c r="EL90" s="112"/>
      <c r="EM90" s="112"/>
      <c r="EN90" s="112"/>
      <c r="EO90" s="112"/>
      <c r="EP90" s="112"/>
    </row>
    <row r="91" spans="1:146" s="383" customFormat="1" x14ac:dyDescent="0.2">
      <c r="A91" s="112"/>
      <c r="B91" s="112"/>
      <c r="C91" s="112"/>
      <c r="D91" s="112"/>
      <c r="E91" s="112"/>
      <c r="F91" s="114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2"/>
      <c r="CC91" s="112"/>
      <c r="CD91" s="112"/>
      <c r="CE91" s="112"/>
      <c r="CF91" s="112"/>
      <c r="CG91" s="112"/>
      <c r="CH91" s="112"/>
      <c r="CI91" s="112"/>
      <c r="CJ91" s="112"/>
      <c r="CK91" s="112"/>
      <c r="CL91" s="112"/>
      <c r="CM91" s="112"/>
      <c r="CN91" s="112"/>
      <c r="CO91" s="112"/>
      <c r="CP91" s="112"/>
      <c r="CQ91" s="112"/>
      <c r="CR91" s="112"/>
      <c r="CS91" s="112"/>
      <c r="CT91" s="112"/>
      <c r="CU91" s="112"/>
      <c r="CV91" s="112"/>
      <c r="CW91" s="112"/>
      <c r="CX91" s="112"/>
      <c r="CY91" s="112"/>
      <c r="CZ91" s="112"/>
      <c r="DA91" s="112"/>
      <c r="DB91" s="112"/>
      <c r="DC91" s="112"/>
      <c r="DD91" s="112"/>
      <c r="DE91" s="112"/>
      <c r="DF91" s="112"/>
      <c r="DG91" s="112"/>
      <c r="DH91" s="112"/>
      <c r="DI91" s="112"/>
      <c r="DJ91" s="112"/>
      <c r="DK91" s="112"/>
      <c r="DL91" s="112"/>
      <c r="DM91" s="112"/>
      <c r="DN91" s="112"/>
      <c r="DO91" s="112"/>
      <c r="DP91" s="112"/>
      <c r="DQ91" s="112"/>
      <c r="DR91" s="112"/>
      <c r="DS91" s="112"/>
      <c r="DT91" s="112"/>
      <c r="DU91" s="112"/>
      <c r="DV91" s="112"/>
      <c r="DW91" s="112"/>
      <c r="DX91" s="112"/>
      <c r="DY91" s="112"/>
      <c r="DZ91" s="112"/>
      <c r="EA91" s="112"/>
      <c r="EB91" s="112"/>
      <c r="EC91" s="112"/>
      <c r="ED91" s="112"/>
      <c r="EE91" s="112"/>
      <c r="EF91" s="112"/>
      <c r="EG91" s="112"/>
      <c r="EH91" s="112"/>
      <c r="EI91" s="112"/>
      <c r="EJ91" s="112"/>
      <c r="EK91" s="112"/>
      <c r="EL91" s="112"/>
      <c r="EM91" s="112"/>
      <c r="EN91" s="112"/>
      <c r="EO91" s="112"/>
      <c r="EP91" s="112"/>
    </row>
    <row r="92" spans="1:146" s="383" customFormat="1" x14ac:dyDescent="0.2">
      <c r="A92" s="112"/>
      <c r="B92" s="112"/>
      <c r="C92" s="112"/>
      <c r="D92" s="112"/>
      <c r="E92" s="112"/>
      <c r="F92" s="114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112"/>
      <c r="BC92" s="112"/>
      <c r="BD92" s="112"/>
      <c r="BE92" s="112"/>
      <c r="BF92" s="112"/>
      <c r="BG92" s="112"/>
      <c r="BH92" s="112"/>
      <c r="BI92" s="112"/>
      <c r="BJ92" s="112"/>
      <c r="BK92" s="112"/>
      <c r="BL92" s="112"/>
      <c r="BM92" s="112"/>
      <c r="BN92" s="112"/>
      <c r="BO92" s="112"/>
      <c r="BP92" s="112"/>
      <c r="BQ92" s="112"/>
      <c r="BR92" s="112"/>
      <c r="BS92" s="112"/>
      <c r="BT92" s="112"/>
      <c r="BU92" s="112"/>
      <c r="BV92" s="112"/>
      <c r="BW92" s="112"/>
      <c r="BX92" s="112"/>
      <c r="BY92" s="112"/>
      <c r="BZ92" s="112"/>
      <c r="CA92" s="112"/>
      <c r="CB92" s="112"/>
      <c r="CC92" s="112"/>
      <c r="CD92" s="112"/>
      <c r="CE92" s="112"/>
      <c r="CF92" s="112"/>
      <c r="CG92" s="112"/>
      <c r="CH92" s="112"/>
      <c r="CI92" s="112"/>
      <c r="CJ92" s="112"/>
      <c r="CK92" s="112"/>
      <c r="CL92" s="112"/>
      <c r="CM92" s="112"/>
      <c r="CN92" s="112"/>
      <c r="CO92" s="112"/>
      <c r="CP92" s="112"/>
      <c r="CQ92" s="112"/>
      <c r="CR92" s="112"/>
      <c r="CS92" s="112"/>
      <c r="CT92" s="112"/>
      <c r="CU92" s="112"/>
      <c r="CV92" s="112"/>
      <c r="CW92" s="112"/>
      <c r="CX92" s="112"/>
      <c r="CY92" s="112"/>
      <c r="CZ92" s="112"/>
      <c r="DA92" s="112"/>
      <c r="DB92" s="112"/>
      <c r="DC92" s="112"/>
      <c r="DD92" s="112"/>
      <c r="DE92" s="112"/>
      <c r="DF92" s="112"/>
      <c r="DG92" s="112"/>
      <c r="DH92" s="112"/>
      <c r="DI92" s="112"/>
      <c r="DJ92" s="112"/>
      <c r="DK92" s="112"/>
      <c r="DL92" s="112"/>
      <c r="DM92" s="112"/>
      <c r="DN92" s="112"/>
      <c r="DO92" s="112"/>
      <c r="DP92" s="112"/>
      <c r="DQ92" s="112"/>
      <c r="DR92" s="112"/>
      <c r="DS92" s="112"/>
      <c r="DT92" s="112"/>
      <c r="DU92" s="112"/>
      <c r="DV92" s="112"/>
      <c r="DW92" s="112"/>
      <c r="DX92" s="112"/>
      <c r="DY92" s="112"/>
      <c r="DZ92" s="112"/>
      <c r="EA92" s="112"/>
      <c r="EB92" s="112"/>
      <c r="EC92" s="112"/>
      <c r="ED92" s="112"/>
      <c r="EE92" s="112"/>
      <c r="EF92" s="112"/>
      <c r="EG92" s="112"/>
      <c r="EH92" s="112"/>
      <c r="EI92" s="112"/>
      <c r="EJ92" s="112"/>
      <c r="EK92" s="112"/>
      <c r="EL92" s="112"/>
      <c r="EM92" s="112"/>
      <c r="EN92" s="112"/>
      <c r="EO92" s="112"/>
      <c r="EP92" s="112"/>
    </row>
    <row r="93" spans="1:146" s="383" customFormat="1" x14ac:dyDescent="0.2">
      <c r="A93" s="112"/>
      <c r="B93" s="112"/>
      <c r="C93" s="112"/>
      <c r="D93" s="112"/>
      <c r="E93" s="112"/>
      <c r="F93" s="114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2"/>
      <c r="CC93" s="112"/>
      <c r="CD93" s="112"/>
      <c r="CE93" s="112"/>
      <c r="CF93" s="112"/>
      <c r="CG93" s="112"/>
      <c r="CH93" s="112"/>
      <c r="CI93" s="112"/>
      <c r="CJ93" s="112"/>
      <c r="CK93" s="112"/>
      <c r="CL93" s="112"/>
      <c r="CM93" s="112"/>
      <c r="CN93" s="112"/>
      <c r="CO93" s="112"/>
      <c r="CP93" s="112"/>
      <c r="CQ93" s="112"/>
      <c r="CR93" s="112"/>
      <c r="CS93" s="112"/>
      <c r="CT93" s="112"/>
      <c r="CU93" s="112"/>
      <c r="CV93" s="112"/>
      <c r="CW93" s="112"/>
      <c r="CX93" s="112"/>
      <c r="CY93" s="112"/>
      <c r="CZ93" s="112"/>
      <c r="DA93" s="112"/>
      <c r="DB93" s="112"/>
      <c r="DC93" s="112"/>
      <c r="DD93" s="112"/>
      <c r="DE93" s="112"/>
      <c r="DF93" s="112"/>
      <c r="DG93" s="112"/>
      <c r="DH93" s="112"/>
      <c r="DI93" s="112"/>
      <c r="DJ93" s="112"/>
      <c r="DK93" s="112"/>
      <c r="DL93" s="112"/>
      <c r="DM93" s="112"/>
      <c r="DN93" s="112"/>
      <c r="DO93" s="112"/>
      <c r="DP93" s="112"/>
      <c r="DQ93" s="112"/>
      <c r="DR93" s="112"/>
      <c r="DS93" s="112"/>
      <c r="DT93" s="112"/>
      <c r="DU93" s="112"/>
      <c r="DV93" s="112"/>
      <c r="DW93" s="112"/>
      <c r="DX93" s="112"/>
      <c r="DY93" s="112"/>
      <c r="DZ93" s="112"/>
      <c r="EA93" s="112"/>
      <c r="EB93" s="112"/>
      <c r="EC93" s="112"/>
      <c r="ED93" s="112"/>
      <c r="EE93" s="112"/>
      <c r="EF93" s="112"/>
      <c r="EG93" s="112"/>
      <c r="EH93" s="112"/>
      <c r="EI93" s="112"/>
      <c r="EJ93" s="112"/>
      <c r="EK93" s="112"/>
      <c r="EL93" s="112"/>
      <c r="EM93" s="112"/>
      <c r="EN93" s="112"/>
      <c r="EO93" s="112"/>
      <c r="EP93" s="112"/>
    </row>
    <row r="94" spans="1:146" s="383" customFormat="1" x14ac:dyDescent="0.2">
      <c r="A94" s="112"/>
      <c r="B94" s="112"/>
      <c r="C94" s="112"/>
      <c r="D94" s="112"/>
      <c r="E94" s="112"/>
      <c r="F94" s="114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  <c r="CQ94" s="112"/>
      <c r="CR94" s="112"/>
      <c r="CS94" s="112"/>
      <c r="CT94" s="112"/>
      <c r="CU94" s="112"/>
      <c r="CV94" s="112"/>
      <c r="CW94" s="112"/>
      <c r="CX94" s="112"/>
      <c r="CY94" s="112"/>
      <c r="CZ94" s="112"/>
      <c r="DA94" s="112"/>
      <c r="DB94" s="112"/>
      <c r="DC94" s="112"/>
      <c r="DD94" s="112"/>
      <c r="DE94" s="112"/>
      <c r="DF94" s="112"/>
      <c r="DG94" s="112"/>
      <c r="DH94" s="112"/>
      <c r="DI94" s="112"/>
      <c r="DJ94" s="112"/>
      <c r="DK94" s="112"/>
      <c r="DL94" s="112"/>
      <c r="DM94" s="112"/>
      <c r="DN94" s="112"/>
      <c r="DO94" s="112"/>
      <c r="DP94" s="112"/>
      <c r="DQ94" s="112"/>
      <c r="DR94" s="112"/>
      <c r="DS94" s="112"/>
      <c r="DT94" s="112"/>
      <c r="DU94" s="112"/>
      <c r="DV94" s="112"/>
      <c r="DW94" s="112"/>
      <c r="DX94" s="112"/>
      <c r="DY94" s="112"/>
      <c r="DZ94" s="112"/>
      <c r="EA94" s="112"/>
      <c r="EB94" s="112"/>
      <c r="EC94" s="112"/>
      <c r="ED94" s="112"/>
      <c r="EE94" s="112"/>
      <c r="EF94" s="112"/>
      <c r="EG94" s="112"/>
      <c r="EH94" s="112"/>
      <c r="EI94" s="112"/>
      <c r="EJ94" s="112"/>
      <c r="EK94" s="112"/>
      <c r="EL94" s="112"/>
      <c r="EM94" s="112"/>
      <c r="EN94" s="112"/>
      <c r="EO94" s="112"/>
      <c r="EP94" s="112"/>
    </row>
    <row r="95" spans="1:146" s="383" customFormat="1" x14ac:dyDescent="0.2">
      <c r="A95" s="112"/>
      <c r="B95" s="112"/>
      <c r="C95" s="112"/>
      <c r="D95" s="112"/>
      <c r="E95" s="112"/>
      <c r="F95" s="114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12"/>
      <c r="BI95" s="112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2"/>
      <c r="CC95" s="112"/>
      <c r="CD95" s="112"/>
      <c r="CE95" s="112"/>
      <c r="CF95" s="112"/>
      <c r="CG95" s="112"/>
      <c r="CH95" s="112"/>
      <c r="CI95" s="112"/>
      <c r="CJ95" s="112"/>
      <c r="CK95" s="112"/>
      <c r="CL95" s="112"/>
      <c r="CM95" s="112"/>
      <c r="CN95" s="112"/>
      <c r="CO95" s="112"/>
      <c r="CP95" s="112"/>
      <c r="CQ95" s="112"/>
      <c r="CR95" s="112"/>
      <c r="CS95" s="112"/>
      <c r="CT95" s="112"/>
      <c r="CU95" s="112"/>
      <c r="CV95" s="112"/>
      <c r="CW95" s="112"/>
      <c r="CX95" s="112"/>
      <c r="CY95" s="112"/>
      <c r="CZ95" s="112"/>
      <c r="DA95" s="112"/>
      <c r="DB95" s="112"/>
      <c r="DC95" s="112"/>
      <c r="DD95" s="112"/>
      <c r="DE95" s="112"/>
      <c r="DF95" s="112"/>
      <c r="DG95" s="112"/>
      <c r="DH95" s="112"/>
      <c r="DI95" s="112"/>
      <c r="DJ95" s="112"/>
      <c r="DK95" s="112"/>
      <c r="DL95" s="112"/>
      <c r="DM95" s="112"/>
      <c r="DN95" s="112"/>
      <c r="DO95" s="112"/>
      <c r="DP95" s="112"/>
      <c r="DQ95" s="112"/>
      <c r="DR95" s="112"/>
      <c r="DS95" s="112"/>
      <c r="DT95" s="112"/>
      <c r="DU95" s="112"/>
      <c r="DV95" s="112"/>
      <c r="DW95" s="112"/>
      <c r="DX95" s="112"/>
      <c r="DY95" s="112"/>
      <c r="DZ95" s="112"/>
      <c r="EA95" s="112"/>
      <c r="EB95" s="112"/>
      <c r="EC95" s="112"/>
      <c r="ED95" s="112"/>
      <c r="EE95" s="112"/>
      <c r="EF95" s="112"/>
      <c r="EG95" s="112"/>
      <c r="EH95" s="112"/>
      <c r="EI95" s="112"/>
      <c r="EJ95" s="112"/>
      <c r="EK95" s="112"/>
      <c r="EL95" s="112"/>
      <c r="EM95" s="112"/>
      <c r="EN95" s="112"/>
      <c r="EO95" s="112"/>
      <c r="EP95" s="112"/>
    </row>
    <row r="96" spans="1:146" s="383" customFormat="1" x14ac:dyDescent="0.2">
      <c r="A96" s="112"/>
      <c r="B96" s="112"/>
      <c r="C96" s="112"/>
      <c r="D96" s="112"/>
      <c r="E96" s="112"/>
      <c r="F96" s="114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2"/>
      <c r="BR96" s="112"/>
      <c r="BS96" s="112"/>
      <c r="BT96" s="112"/>
      <c r="BU96" s="112"/>
      <c r="BV96" s="112"/>
      <c r="BW96" s="112"/>
      <c r="BX96" s="112"/>
      <c r="BY96" s="112"/>
      <c r="BZ96" s="112"/>
      <c r="CA96" s="112"/>
      <c r="CB96" s="112"/>
      <c r="CC96" s="112"/>
      <c r="CD96" s="112"/>
      <c r="CE96" s="112"/>
      <c r="CF96" s="112"/>
      <c r="CG96" s="112"/>
      <c r="CH96" s="112"/>
      <c r="CI96" s="112"/>
      <c r="CJ96" s="112"/>
      <c r="CK96" s="112"/>
      <c r="CL96" s="112"/>
      <c r="CM96" s="112"/>
      <c r="CN96" s="112"/>
      <c r="CO96" s="112"/>
      <c r="CP96" s="112"/>
      <c r="CQ96" s="112"/>
      <c r="CR96" s="112"/>
      <c r="CS96" s="112"/>
      <c r="CT96" s="112"/>
      <c r="CU96" s="112"/>
      <c r="CV96" s="112"/>
      <c r="CW96" s="112"/>
      <c r="CX96" s="112"/>
      <c r="CY96" s="112"/>
      <c r="CZ96" s="112"/>
      <c r="DA96" s="112"/>
      <c r="DB96" s="112"/>
      <c r="DC96" s="112"/>
      <c r="DD96" s="112"/>
      <c r="DE96" s="112"/>
      <c r="DF96" s="112"/>
      <c r="DG96" s="112"/>
      <c r="DH96" s="112"/>
      <c r="DI96" s="112"/>
      <c r="DJ96" s="112"/>
      <c r="DK96" s="112"/>
      <c r="DL96" s="112"/>
      <c r="DM96" s="112"/>
      <c r="DN96" s="112"/>
      <c r="DO96" s="112"/>
      <c r="DP96" s="112"/>
      <c r="DQ96" s="112"/>
      <c r="DR96" s="112"/>
      <c r="DS96" s="112"/>
      <c r="DT96" s="112"/>
      <c r="DU96" s="112"/>
      <c r="DV96" s="112"/>
      <c r="DW96" s="112"/>
      <c r="DX96" s="112"/>
      <c r="DY96" s="112"/>
      <c r="DZ96" s="112"/>
      <c r="EA96" s="112"/>
      <c r="EB96" s="112"/>
      <c r="EC96" s="112"/>
      <c r="ED96" s="112"/>
      <c r="EE96" s="112"/>
      <c r="EF96" s="112"/>
      <c r="EG96" s="112"/>
      <c r="EH96" s="112"/>
      <c r="EI96" s="112"/>
      <c r="EJ96" s="112"/>
      <c r="EK96" s="112"/>
      <c r="EL96" s="112"/>
      <c r="EM96" s="112"/>
      <c r="EN96" s="112"/>
      <c r="EO96" s="112"/>
      <c r="EP96" s="112"/>
    </row>
    <row r="97" spans="1:146" s="383" customFormat="1" x14ac:dyDescent="0.2">
      <c r="A97" s="112"/>
      <c r="B97" s="112"/>
      <c r="C97" s="112"/>
      <c r="D97" s="112"/>
      <c r="E97" s="112"/>
      <c r="F97" s="114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  <c r="CD97" s="112"/>
      <c r="CE97" s="112"/>
      <c r="CF97" s="112"/>
      <c r="CG97" s="112"/>
      <c r="CH97" s="112"/>
      <c r="CI97" s="112"/>
      <c r="CJ97" s="112"/>
      <c r="CK97" s="112"/>
      <c r="CL97" s="112"/>
      <c r="CM97" s="112"/>
      <c r="CN97" s="112"/>
      <c r="CO97" s="112"/>
      <c r="CP97" s="112"/>
      <c r="CQ97" s="112"/>
      <c r="CR97" s="112"/>
      <c r="CS97" s="112"/>
      <c r="CT97" s="112"/>
      <c r="CU97" s="112"/>
      <c r="CV97" s="112"/>
      <c r="CW97" s="112"/>
      <c r="CX97" s="112"/>
      <c r="CY97" s="112"/>
      <c r="CZ97" s="112"/>
      <c r="DA97" s="112"/>
      <c r="DB97" s="112"/>
      <c r="DC97" s="112"/>
      <c r="DD97" s="112"/>
      <c r="DE97" s="112"/>
      <c r="DF97" s="112"/>
      <c r="DG97" s="112"/>
      <c r="DH97" s="112"/>
      <c r="DI97" s="112"/>
      <c r="DJ97" s="112"/>
      <c r="DK97" s="112"/>
      <c r="DL97" s="112"/>
      <c r="DM97" s="112"/>
      <c r="DN97" s="112"/>
      <c r="DO97" s="112"/>
      <c r="DP97" s="112"/>
      <c r="DQ97" s="112"/>
      <c r="DR97" s="112"/>
      <c r="DS97" s="112"/>
      <c r="DT97" s="112"/>
      <c r="DU97" s="112"/>
      <c r="DV97" s="112"/>
      <c r="DW97" s="112"/>
      <c r="DX97" s="112"/>
      <c r="DY97" s="112"/>
      <c r="DZ97" s="112"/>
      <c r="EA97" s="112"/>
      <c r="EB97" s="112"/>
      <c r="EC97" s="112"/>
      <c r="ED97" s="112"/>
      <c r="EE97" s="112"/>
      <c r="EF97" s="112"/>
      <c r="EG97" s="112"/>
      <c r="EH97" s="112"/>
      <c r="EI97" s="112"/>
      <c r="EJ97" s="112"/>
      <c r="EK97" s="112"/>
      <c r="EL97" s="112"/>
      <c r="EM97" s="112"/>
      <c r="EN97" s="112"/>
      <c r="EO97" s="112"/>
      <c r="EP97" s="112"/>
    </row>
    <row r="98" spans="1:146" s="383" customFormat="1" x14ac:dyDescent="0.2">
      <c r="A98" s="112"/>
      <c r="B98" s="112"/>
      <c r="C98" s="112"/>
      <c r="D98" s="112"/>
      <c r="E98" s="112"/>
      <c r="F98" s="114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  <c r="AY98" s="112"/>
      <c r="AZ98" s="112"/>
      <c r="BA98" s="112"/>
      <c r="BB98" s="112"/>
      <c r="BC98" s="112"/>
      <c r="BD98" s="112"/>
      <c r="BE98" s="112"/>
      <c r="BF98" s="112"/>
      <c r="BG98" s="112"/>
      <c r="BH98" s="112"/>
      <c r="BI98" s="112"/>
      <c r="BJ98" s="112"/>
      <c r="BK98" s="112"/>
      <c r="BL98" s="112"/>
      <c r="BM98" s="112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  <c r="CC98" s="112"/>
      <c r="CD98" s="112"/>
      <c r="CE98" s="112"/>
      <c r="CF98" s="112"/>
      <c r="CG98" s="112"/>
      <c r="CH98" s="112"/>
      <c r="CI98" s="112"/>
      <c r="CJ98" s="112"/>
      <c r="CK98" s="112"/>
      <c r="CL98" s="112"/>
      <c r="CM98" s="112"/>
      <c r="CN98" s="112"/>
      <c r="CO98" s="112"/>
      <c r="CP98" s="112"/>
      <c r="CQ98" s="112"/>
      <c r="CR98" s="112"/>
      <c r="CS98" s="112"/>
      <c r="CT98" s="112"/>
      <c r="CU98" s="112"/>
      <c r="CV98" s="112"/>
      <c r="CW98" s="112"/>
      <c r="CX98" s="112"/>
      <c r="CY98" s="112"/>
      <c r="CZ98" s="112"/>
      <c r="DA98" s="112"/>
      <c r="DB98" s="112"/>
      <c r="DC98" s="112"/>
      <c r="DD98" s="112"/>
      <c r="DE98" s="112"/>
      <c r="DF98" s="112"/>
      <c r="DG98" s="112"/>
      <c r="DH98" s="112"/>
      <c r="DI98" s="112"/>
      <c r="DJ98" s="112"/>
      <c r="DK98" s="112"/>
      <c r="DL98" s="112"/>
      <c r="DM98" s="112"/>
      <c r="DN98" s="112"/>
      <c r="DO98" s="112"/>
      <c r="DP98" s="112"/>
      <c r="DQ98" s="112"/>
      <c r="DR98" s="112"/>
      <c r="DS98" s="112"/>
      <c r="DT98" s="112"/>
      <c r="DU98" s="112"/>
      <c r="DV98" s="112"/>
      <c r="DW98" s="112"/>
      <c r="DX98" s="112"/>
      <c r="DY98" s="112"/>
      <c r="DZ98" s="112"/>
      <c r="EA98" s="112"/>
      <c r="EB98" s="112"/>
      <c r="EC98" s="112"/>
      <c r="ED98" s="112"/>
      <c r="EE98" s="112"/>
      <c r="EF98" s="112"/>
      <c r="EG98" s="112"/>
      <c r="EH98" s="112"/>
      <c r="EI98" s="112"/>
      <c r="EJ98" s="112"/>
      <c r="EK98" s="112"/>
      <c r="EL98" s="112"/>
      <c r="EM98" s="112"/>
      <c r="EN98" s="112"/>
      <c r="EO98" s="112"/>
      <c r="EP98" s="112"/>
    </row>
    <row r="99" spans="1:146" s="383" customFormat="1" x14ac:dyDescent="0.2">
      <c r="A99" s="112"/>
      <c r="B99" s="112"/>
      <c r="C99" s="112"/>
      <c r="D99" s="112"/>
      <c r="E99" s="112"/>
      <c r="F99" s="114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12"/>
      <c r="BB99" s="112"/>
      <c r="BC99" s="112"/>
      <c r="BD99" s="112"/>
      <c r="BE99" s="112"/>
      <c r="BF99" s="112"/>
      <c r="BG99" s="112"/>
      <c r="BH99" s="112"/>
      <c r="BI99" s="112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  <c r="CC99" s="112"/>
      <c r="CD99" s="112"/>
      <c r="CE99" s="112"/>
      <c r="CF99" s="112"/>
      <c r="CG99" s="112"/>
      <c r="CH99" s="112"/>
      <c r="CI99" s="112"/>
      <c r="CJ99" s="112"/>
      <c r="CK99" s="112"/>
      <c r="CL99" s="112"/>
      <c r="CM99" s="112"/>
      <c r="CN99" s="112"/>
      <c r="CO99" s="112"/>
      <c r="CP99" s="112"/>
      <c r="CQ99" s="112"/>
      <c r="CR99" s="112"/>
      <c r="CS99" s="112"/>
      <c r="CT99" s="112"/>
      <c r="CU99" s="112"/>
      <c r="CV99" s="112"/>
      <c r="CW99" s="112"/>
      <c r="CX99" s="112"/>
      <c r="CY99" s="112"/>
      <c r="CZ99" s="112"/>
      <c r="DA99" s="112"/>
      <c r="DB99" s="112"/>
      <c r="DC99" s="112"/>
      <c r="DD99" s="112"/>
      <c r="DE99" s="112"/>
      <c r="DF99" s="112"/>
      <c r="DG99" s="112"/>
      <c r="DH99" s="112"/>
      <c r="DI99" s="112"/>
      <c r="DJ99" s="112"/>
      <c r="DK99" s="112"/>
      <c r="DL99" s="112"/>
      <c r="DM99" s="112"/>
      <c r="DN99" s="112"/>
      <c r="DO99" s="112"/>
      <c r="DP99" s="112"/>
      <c r="DQ99" s="112"/>
      <c r="DR99" s="112"/>
      <c r="DS99" s="112"/>
      <c r="DT99" s="112"/>
      <c r="DU99" s="112"/>
      <c r="DV99" s="112"/>
      <c r="DW99" s="112"/>
      <c r="DX99" s="112"/>
      <c r="DY99" s="112"/>
      <c r="DZ99" s="112"/>
      <c r="EA99" s="112"/>
      <c r="EB99" s="112"/>
      <c r="EC99" s="112"/>
      <c r="ED99" s="112"/>
      <c r="EE99" s="112"/>
      <c r="EF99" s="112"/>
      <c r="EG99" s="112"/>
      <c r="EH99" s="112"/>
      <c r="EI99" s="112"/>
      <c r="EJ99" s="112"/>
      <c r="EK99" s="112"/>
      <c r="EL99" s="112"/>
      <c r="EM99" s="112"/>
      <c r="EN99" s="112"/>
      <c r="EO99" s="112"/>
      <c r="EP99" s="112"/>
    </row>
    <row r="100" spans="1:146" s="383" customFormat="1" x14ac:dyDescent="0.2">
      <c r="A100" s="112"/>
      <c r="B100" s="112"/>
      <c r="C100" s="112"/>
      <c r="D100" s="112"/>
      <c r="E100" s="112"/>
      <c r="F100" s="114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2"/>
      <c r="CQ100" s="112"/>
      <c r="CR100" s="112"/>
      <c r="CS100" s="112"/>
      <c r="CT100" s="112"/>
      <c r="CU100" s="112"/>
      <c r="CV100" s="112"/>
      <c r="CW100" s="112"/>
      <c r="CX100" s="112"/>
      <c r="CY100" s="112"/>
      <c r="CZ100" s="112"/>
      <c r="DA100" s="112"/>
      <c r="DB100" s="112"/>
      <c r="DC100" s="112"/>
      <c r="DD100" s="112"/>
      <c r="DE100" s="112"/>
      <c r="DF100" s="112"/>
      <c r="DG100" s="112"/>
      <c r="DH100" s="112"/>
      <c r="DI100" s="112"/>
      <c r="DJ100" s="112"/>
      <c r="DK100" s="112"/>
      <c r="DL100" s="112"/>
      <c r="DM100" s="112"/>
      <c r="DN100" s="112"/>
      <c r="DO100" s="112"/>
      <c r="DP100" s="112"/>
      <c r="DQ100" s="112"/>
      <c r="DR100" s="112"/>
      <c r="DS100" s="112"/>
      <c r="DT100" s="112"/>
      <c r="DU100" s="112"/>
      <c r="DV100" s="112"/>
      <c r="DW100" s="112"/>
      <c r="DX100" s="112"/>
      <c r="DY100" s="112"/>
      <c r="DZ100" s="112"/>
      <c r="EA100" s="112"/>
      <c r="EB100" s="112"/>
      <c r="EC100" s="112"/>
      <c r="ED100" s="112"/>
      <c r="EE100" s="112"/>
      <c r="EF100" s="112"/>
      <c r="EG100" s="112"/>
      <c r="EH100" s="112"/>
      <c r="EI100" s="112"/>
      <c r="EJ100" s="112"/>
      <c r="EK100" s="112"/>
      <c r="EL100" s="112"/>
      <c r="EM100" s="112"/>
      <c r="EN100" s="112"/>
      <c r="EO100" s="112"/>
      <c r="EP100" s="112"/>
    </row>
    <row r="101" spans="1:146" s="383" customFormat="1" x14ac:dyDescent="0.2">
      <c r="A101" s="112"/>
      <c r="B101" s="112"/>
      <c r="C101" s="112"/>
      <c r="D101" s="112"/>
      <c r="E101" s="112"/>
      <c r="F101" s="114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  <c r="BH101" s="112"/>
      <c r="BI101" s="112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2"/>
      <c r="CQ101" s="112"/>
      <c r="CR101" s="112"/>
      <c r="CS101" s="112"/>
      <c r="CT101" s="112"/>
      <c r="CU101" s="112"/>
      <c r="CV101" s="112"/>
      <c r="CW101" s="112"/>
      <c r="CX101" s="112"/>
      <c r="CY101" s="112"/>
      <c r="CZ101" s="112"/>
      <c r="DA101" s="112"/>
      <c r="DB101" s="112"/>
      <c r="DC101" s="112"/>
      <c r="DD101" s="112"/>
      <c r="DE101" s="112"/>
      <c r="DF101" s="112"/>
      <c r="DG101" s="112"/>
      <c r="DH101" s="112"/>
      <c r="DI101" s="112"/>
      <c r="DJ101" s="112"/>
      <c r="DK101" s="112"/>
      <c r="DL101" s="112"/>
      <c r="DM101" s="112"/>
      <c r="DN101" s="112"/>
      <c r="DO101" s="112"/>
      <c r="DP101" s="112"/>
      <c r="DQ101" s="112"/>
      <c r="DR101" s="112"/>
      <c r="DS101" s="112"/>
      <c r="DT101" s="112"/>
      <c r="DU101" s="112"/>
      <c r="DV101" s="112"/>
      <c r="DW101" s="112"/>
      <c r="DX101" s="112"/>
      <c r="DY101" s="112"/>
      <c r="DZ101" s="112"/>
      <c r="EA101" s="112"/>
      <c r="EB101" s="112"/>
      <c r="EC101" s="112"/>
      <c r="ED101" s="112"/>
      <c r="EE101" s="112"/>
      <c r="EF101" s="112"/>
      <c r="EG101" s="112"/>
      <c r="EH101" s="112"/>
      <c r="EI101" s="112"/>
      <c r="EJ101" s="112"/>
      <c r="EK101" s="112"/>
      <c r="EL101" s="112"/>
      <c r="EM101" s="112"/>
      <c r="EN101" s="112"/>
      <c r="EO101" s="112"/>
      <c r="EP101" s="112"/>
    </row>
    <row r="102" spans="1:146" s="383" customFormat="1" x14ac:dyDescent="0.2">
      <c r="A102" s="112"/>
      <c r="B102" s="112"/>
      <c r="C102" s="112"/>
      <c r="D102" s="112"/>
      <c r="E102" s="112"/>
      <c r="F102" s="114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  <c r="BH102" s="112"/>
      <c r="BI102" s="112"/>
      <c r="BJ102" s="112"/>
      <c r="BK102" s="112"/>
      <c r="BL102" s="112"/>
      <c r="BM102" s="112"/>
      <c r="BN102" s="112"/>
      <c r="BO102" s="112"/>
      <c r="BP102" s="112"/>
      <c r="BQ102" s="112"/>
      <c r="BR102" s="112"/>
      <c r="BS102" s="112"/>
      <c r="BT102" s="112"/>
      <c r="BU102" s="112"/>
      <c r="BV102" s="112"/>
      <c r="BW102" s="112"/>
      <c r="BX102" s="112"/>
      <c r="BY102" s="112"/>
      <c r="BZ102" s="112"/>
      <c r="CA102" s="112"/>
      <c r="CB102" s="112"/>
      <c r="CC102" s="112"/>
      <c r="CD102" s="112"/>
      <c r="CE102" s="112"/>
      <c r="CF102" s="112"/>
      <c r="CG102" s="112"/>
      <c r="CH102" s="112"/>
      <c r="CI102" s="112"/>
      <c r="CJ102" s="112"/>
      <c r="CK102" s="112"/>
      <c r="CL102" s="112"/>
      <c r="CM102" s="112"/>
      <c r="CN102" s="112"/>
      <c r="CO102" s="112"/>
      <c r="CP102" s="112"/>
      <c r="CQ102" s="112"/>
      <c r="CR102" s="112"/>
      <c r="CS102" s="112"/>
      <c r="CT102" s="112"/>
      <c r="CU102" s="112"/>
      <c r="CV102" s="112"/>
      <c r="CW102" s="112"/>
      <c r="CX102" s="112"/>
      <c r="CY102" s="112"/>
      <c r="CZ102" s="112"/>
      <c r="DA102" s="112"/>
      <c r="DB102" s="112"/>
      <c r="DC102" s="112"/>
      <c r="DD102" s="112"/>
      <c r="DE102" s="112"/>
      <c r="DF102" s="112"/>
      <c r="DG102" s="112"/>
      <c r="DH102" s="112"/>
      <c r="DI102" s="112"/>
      <c r="DJ102" s="112"/>
      <c r="DK102" s="112"/>
      <c r="DL102" s="112"/>
      <c r="DM102" s="112"/>
      <c r="DN102" s="112"/>
      <c r="DO102" s="112"/>
      <c r="DP102" s="112"/>
      <c r="DQ102" s="112"/>
      <c r="DR102" s="112"/>
      <c r="DS102" s="112"/>
      <c r="DT102" s="112"/>
      <c r="DU102" s="112"/>
      <c r="DV102" s="112"/>
      <c r="DW102" s="112"/>
      <c r="DX102" s="112"/>
      <c r="DY102" s="112"/>
      <c r="DZ102" s="112"/>
      <c r="EA102" s="112"/>
      <c r="EB102" s="112"/>
      <c r="EC102" s="112"/>
      <c r="ED102" s="112"/>
      <c r="EE102" s="112"/>
      <c r="EF102" s="112"/>
      <c r="EG102" s="112"/>
      <c r="EH102" s="112"/>
      <c r="EI102" s="112"/>
      <c r="EJ102" s="112"/>
      <c r="EK102" s="112"/>
      <c r="EL102" s="112"/>
      <c r="EM102" s="112"/>
      <c r="EN102" s="112"/>
      <c r="EO102" s="112"/>
      <c r="EP102" s="112"/>
    </row>
    <row r="103" spans="1:146" s="383" customFormat="1" x14ac:dyDescent="0.2">
      <c r="A103" s="112"/>
      <c r="B103" s="112"/>
      <c r="C103" s="112"/>
      <c r="D103" s="112"/>
      <c r="E103" s="112"/>
      <c r="F103" s="114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  <c r="BI103" s="112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2"/>
      <c r="CC103" s="112"/>
      <c r="CD103" s="112"/>
      <c r="CE103" s="112"/>
      <c r="CF103" s="112"/>
      <c r="CG103" s="112"/>
      <c r="CH103" s="112"/>
      <c r="CI103" s="112"/>
      <c r="CJ103" s="112"/>
      <c r="CK103" s="112"/>
      <c r="CL103" s="112"/>
      <c r="CM103" s="112"/>
      <c r="CN103" s="112"/>
      <c r="CO103" s="112"/>
      <c r="CP103" s="112"/>
      <c r="CQ103" s="112"/>
      <c r="CR103" s="112"/>
      <c r="CS103" s="112"/>
      <c r="CT103" s="112"/>
      <c r="CU103" s="112"/>
      <c r="CV103" s="112"/>
      <c r="CW103" s="112"/>
      <c r="CX103" s="112"/>
      <c r="CY103" s="112"/>
      <c r="CZ103" s="112"/>
      <c r="DA103" s="112"/>
      <c r="DB103" s="112"/>
      <c r="DC103" s="112"/>
      <c r="DD103" s="112"/>
      <c r="DE103" s="112"/>
      <c r="DF103" s="112"/>
      <c r="DG103" s="112"/>
      <c r="DH103" s="112"/>
      <c r="DI103" s="112"/>
      <c r="DJ103" s="112"/>
      <c r="DK103" s="112"/>
      <c r="DL103" s="112"/>
      <c r="DM103" s="112"/>
      <c r="DN103" s="112"/>
      <c r="DO103" s="112"/>
      <c r="DP103" s="112"/>
      <c r="DQ103" s="112"/>
      <c r="DR103" s="112"/>
      <c r="DS103" s="112"/>
      <c r="DT103" s="112"/>
      <c r="DU103" s="112"/>
      <c r="DV103" s="112"/>
      <c r="DW103" s="112"/>
      <c r="DX103" s="112"/>
      <c r="DY103" s="112"/>
      <c r="DZ103" s="112"/>
      <c r="EA103" s="112"/>
      <c r="EB103" s="112"/>
      <c r="EC103" s="112"/>
      <c r="ED103" s="112"/>
      <c r="EE103" s="112"/>
      <c r="EF103" s="112"/>
      <c r="EG103" s="112"/>
      <c r="EH103" s="112"/>
      <c r="EI103" s="112"/>
      <c r="EJ103" s="112"/>
      <c r="EK103" s="112"/>
      <c r="EL103" s="112"/>
      <c r="EM103" s="112"/>
      <c r="EN103" s="112"/>
      <c r="EO103" s="112"/>
      <c r="EP103" s="112"/>
    </row>
    <row r="104" spans="1:146" s="383" customFormat="1" x14ac:dyDescent="0.2">
      <c r="A104" s="112"/>
      <c r="B104" s="112"/>
      <c r="C104" s="112"/>
      <c r="D104" s="112"/>
      <c r="E104" s="112"/>
      <c r="F104" s="114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12"/>
      <c r="AO104" s="112"/>
      <c r="AP104" s="112"/>
      <c r="AQ104" s="112"/>
      <c r="AR104" s="112"/>
      <c r="AS104" s="112"/>
      <c r="AT104" s="112"/>
      <c r="AU104" s="112"/>
      <c r="AV104" s="112"/>
      <c r="AW104" s="112"/>
      <c r="AX104" s="112"/>
      <c r="AY104" s="112"/>
      <c r="AZ104" s="112"/>
      <c r="BA104" s="112"/>
      <c r="BB104" s="112"/>
      <c r="BC104" s="112"/>
      <c r="BD104" s="112"/>
      <c r="BE104" s="112"/>
      <c r="BF104" s="112"/>
      <c r="BG104" s="112"/>
      <c r="BH104" s="112"/>
      <c r="BI104" s="112"/>
      <c r="BJ104" s="112"/>
      <c r="BK104" s="112"/>
      <c r="BL104" s="112"/>
      <c r="BM104" s="112"/>
      <c r="BN104" s="112"/>
      <c r="BO104" s="112"/>
      <c r="BP104" s="112"/>
      <c r="BQ104" s="112"/>
      <c r="BR104" s="112"/>
      <c r="BS104" s="112"/>
      <c r="BT104" s="112"/>
      <c r="BU104" s="112"/>
      <c r="BV104" s="112"/>
      <c r="BW104" s="112"/>
      <c r="BX104" s="112"/>
      <c r="BY104" s="112"/>
      <c r="BZ104" s="112"/>
      <c r="CA104" s="112"/>
      <c r="CB104" s="112"/>
      <c r="CC104" s="112"/>
      <c r="CD104" s="112"/>
      <c r="CE104" s="112"/>
      <c r="CF104" s="112"/>
      <c r="CG104" s="112"/>
      <c r="CH104" s="112"/>
      <c r="CI104" s="112"/>
      <c r="CJ104" s="112"/>
      <c r="CK104" s="112"/>
      <c r="CL104" s="112"/>
      <c r="CM104" s="112"/>
      <c r="CN104" s="112"/>
      <c r="CO104" s="112"/>
      <c r="CP104" s="112"/>
      <c r="CQ104" s="112"/>
      <c r="CR104" s="112"/>
      <c r="CS104" s="112"/>
      <c r="CT104" s="112"/>
      <c r="CU104" s="112"/>
      <c r="CV104" s="112"/>
      <c r="CW104" s="112"/>
      <c r="CX104" s="112"/>
      <c r="CY104" s="112"/>
      <c r="CZ104" s="112"/>
      <c r="DA104" s="112"/>
      <c r="DB104" s="112"/>
      <c r="DC104" s="112"/>
      <c r="DD104" s="112"/>
      <c r="DE104" s="112"/>
      <c r="DF104" s="112"/>
      <c r="DG104" s="112"/>
      <c r="DH104" s="112"/>
      <c r="DI104" s="112"/>
      <c r="DJ104" s="112"/>
      <c r="DK104" s="112"/>
      <c r="DL104" s="112"/>
      <c r="DM104" s="112"/>
      <c r="DN104" s="112"/>
      <c r="DO104" s="112"/>
      <c r="DP104" s="112"/>
      <c r="DQ104" s="112"/>
      <c r="DR104" s="112"/>
      <c r="DS104" s="112"/>
      <c r="DT104" s="112"/>
      <c r="DU104" s="112"/>
      <c r="DV104" s="112"/>
      <c r="DW104" s="112"/>
      <c r="DX104" s="112"/>
      <c r="DY104" s="112"/>
      <c r="DZ104" s="112"/>
      <c r="EA104" s="112"/>
      <c r="EB104" s="112"/>
      <c r="EC104" s="112"/>
      <c r="ED104" s="112"/>
      <c r="EE104" s="112"/>
      <c r="EF104" s="112"/>
      <c r="EG104" s="112"/>
      <c r="EH104" s="112"/>
      <c r="EI104" s="112"/>
      <c r="EJ104" s="112"/>
      <c r="EK104" s="112"/>
      <c r="EL104" s="112"/>
      <c r="EM104" s="112"/>
      <c r="EN104" s="112"/>
      <c r="EO104" s="112"/>
      <c r="EP104" s="112"/>
    </row>
    <row r="105" spans="1:146" s="383" customFormat="1" x14ac:dyDescent="0.2">
      <c r="A105" s="112"/>
      <c r="B105" s="112"/>
      <c r="C105" s="112"/>
      <c r="D105" s="112"/>
      <c r="E105" s="112"/>
      <c r="F105" s="114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2"/>
      <c r="CC105" s="112"/>
      <c r="CD105" s="112"/>
      <c r="CE105" s="112"/>
      <c r="CF105" s="112"/>
      <c r="CG105" s="112"/>
      <c r="CH105" s="112"/>
      <c r="CI105" s="112"/>
      <c r="CJ105" s="112"/>
      <c r="CK105" s="112"/>
      <c r="CL105" s="112"/>
      <c r="CM105" s="112"/>
      <c r="CN105" s="112"/>
      <c r="CO105" s="112"/>
      <c r="CP105" s="112"/>
      <c r="CQ105" s="112"/>
      <c r="CR105" s="112"/>
      <c r="CS105" s="112"/>
      <c r="CT105" s="112"/>
      <c r="CU105" s="112"/>
      <c r="CV105" s="112"/>
      <c r="CW105" s="112"/>
      <c r="CX105" s="112"/>
      <c r="CY105" s="112"/>
      <c r="CZ105" s="112"/>
      <c r="DA105" s="112"/>
      <c r="DB105" s="112"/>
      <c r="DC105" s="112"/>
      <c r="DD105" s="112"/>
      <c r="DE105" s="112"/>
      <c r="DF105" s="112"/>
      <c r="DG105" s="112"/>
      <c r="DH105" s="112"/>
      <c r="DI105" s="112"/>
      <c r="DJ105" s="112"/>
      <c r="DK105" s="112"/>
      <c r="DL105" s="112"/>
      <c r="DM105" s="112"/>
      <c r="DN105" s="112"/>
      <c r="DO105" s="112"/>
      <c r="DP105" s="112"/>
      <c r="DQ105" s="112"/>
      <c r="DR105" s="112"/>
      <c r="DS105" s="112"/>
      <c r="DT105" s="112"/>
      <c r="DU105" s="112"/>
      <c r="DV105" s="112"/>
      <c r="DW105" s="112"/>
      <c r="DX105" s="112"/>
      <c r="DY105" s="112"/>
      <c r="DZ105" s="112"/>
      <c r="EA105" s="112"/>
      <c r="EB105" s="112"/>
      <c r="EC105" s="112"/>
      <c r="ED105" s="112"/>
      <c r="EE105" s="112"/>
      <c r="EF105" s="112"/>
      <c r="EG105" s="112"/>
      <c r="EH105" s="112"/>
      <c r="EI105" s="112"/>
      <c r="EJ105" s="112"/>
      <c r="EK105" s="112"/>
      <c r="EL105" s="112"/>
      <c r="EM105" s="112"/>
      <c r="EN105" s="112"/>
      <c r="EO105" s="112"/>
      <c r="EP105" s="112"/>
    </row>
    <row r="106" spans="1:146" s="383" customFormat="1" x14ac:dyDescent="0.2">
      <c r="A106" s="112"/>
      <c r="B106" s="112"/>
      <c r="C106" s="112"/>
      <c r="D106" s="112"/>
      <c r="E106" s="112"/>
      <c r="F106" s="114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  <c r="BH106" s="112"/>
      <c r="BI106" s="112"/>
      <c r="BJ106" s="112"/>
      <c r="BK106" s="112"/>
      <c r="BL106" s="112"/>
      <c r="BM106" s="112"/>
      <c r="BN106" s="112"/>
      <c r="BO106" s="112"/>
      <c r="BP106" s="112"/>
      <c r="BQ106" s="112"/>
      <c r="BR106" s="112"/>
      <c r="BS106" s="112"/>
      <c r="BT106" s="112"/>
      <c r="BU106" s="112"/>
      <c r="BV106" s="112"/>
      <c r="BW106" s="112"/>
      <c r="BX106" s="112"/>
      <c r="BY106" s="112"/>
      <c r="BZ106" s="112"/>
      <c r="CA106" s="112"/>
      <c r="CB106" s="112"/>
      <c r="CC106" s="112"/>
      <c r="CD106" s="112"/>
      <c r="CE106" s="112"/>
      <c r="CF106" s="112"/>
      <c r="CG106" s="112"/>
      <c r="CH106" s="112"/>
      <c r="CI106" s="112"/>
      <c r="CJ106" s="112"/>
      <c r="CK106" s="112"/>
      <c r="CL106" s="112"/>
      <c r="CM106" s="112"/>
      <c r="CN106" s="112"/>
      <c r="CO106" s="112"/>
      <c r="CP106" s="112"/>
      <c r="CQ106" s="112"/>
      <c r="CR106" s="112"/>
      <c r="CS106" s="112"/>
      <c r="CT106" s="112"/>
      <c r="CU106" s="112"/>
      <c r="CV106" s="112"/>
      <c r="CW106" s="112"/>
      <c r="CX106" s="112"/>
      <c r="CY106" s="112"/>
      <c r="CZ106" s="112"/>
      <c r="DA106" s="112"/>
      <c r="DB106" s="112"/>
      <c r="DC106" s="112"/>
      <c r="DD106" s="112"/>
      <c r="DE106" s="112"/>
      <c r="DF106" s="112"/>
      <c r="DG106" s="112"/>
      <c r="DH106" s="112"/>
      <c r="DI106" s="112"/>
      <c r="DJ106" s="112"/>
      <c r="DK106" s="112"/>
      <c r="DL106" s="112"/>
      <c r="DM106" s="112"/>
      <c r="DN106" s="112"/>
      <c r="DO106" s="112"/>
      <c r="DP106" s="112"/>
      <c r="DQ106" s="112"/>
      <c r="DR106" s="112"/>
      <c r="DS106" s="112"/>
      <c r="DT106" s="112"/>
      <c r="DU106" s="112"/>
      <c r="DV106" s="112"/>
      <c r="DW106" s="112"/>
      <c r="DX106" s="112"/>
      <c r="DY106" s="112"/>
      <c r="DZ106" s="112"/>
      <c r="EA106" s="112"/>
      <c r="EB106" s="112"/>
      <c r="EC106" s="112"/>
      <c r="ED106" s="112"/>
      <c r="EE106" s="112"/>
      <c r="EF106" s="112"/>
      <c r="EG106" s="112"/>
      <c r="EH106" s="112"/>
      <c r="EI106" s="112"/>
      <c r="EJ106" s="112"/>
      <c r="EK106" s="112"/>
      <c r="EL106" s="112"/>
      <c r="EM106" s="112"/>
      <c r="EN106" s="112"/>
      <c r="EO106" s="112"/>
      <c r="EP106" s="112"/>
    </row>
    <row r="107" spans="1:146" s="383" customFormat="1" x14ac:dyDescent="0.2">
      <c r="A107" s="112"/>
      <c r="B107" s="112"/>
      <c r="C107" s="112"/>
      <c r="D107" s="112"/>
      <c r="E107" s="112"/>
      <c r="F107" s="114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2"/>
      <c r="CC107" s="112"/>
      <c r="CD107" s="112"/>
      <c r="CE107" s="112"/>
      <c r="CF107" s="112"/>
      <c r="CG107" s="112"/>
      <c r="CH107" s="112"/>
      <c r="CI107" s="112"/>
      <c r="CJ107" s="112"/>
      <c r="CK107" s="112"/>
      <c r="CL107" s="112"/>
      <c r="CM107" s="112"/>
      <c r="CN107" s="112"/>
      <c r="CO107" s="112"/>
      <c r="CP107" s="112"/>
      <c r="CQ107" s="112"/>
      <c r="CR107" s="112"/>
      <c r="CS107" s="112"/>
      <c r="CT107" s="112"/>
      <c r="CU107" s="112"/>
      <c r="CV107" s="112"/>
      <c r="CW107" s="112"/>
      <c r="CX107" s="112"/>
      <c r="CY107" s="112"/>
      <c r="CZ107" s="112"/>
      <c r="DA107" s="112"/>
      <c r="DB107" s="112"/>
      <c r="DC107" s="112"/>
      <c r="DD107" s="112"/>
      <c r="DE107" s="112"/>
      <c r="DF107" s="112"/>
      <c r="DG107" s="112"/>
      <c r="DH107" s="112"/>
      <c r="DI107" s="112"/>
      <c r="DJ107" s="112"/>
      <c r="DK107" s="112"/>
      <c r="DL107" s="112"/>
      <c r="DM107" s="112"/>
      <c r="DN107" s="112"/>
      <c r="DO107" s="112"/>
      <c r="DP107" s="112"/>
      <c r="DQ107" s="112"/>
      <c r="DR107" s="112"/>
      <c r="DS107" s="112"/>
      <c r="DT107" s="112"/>
      <c r="DU107" s="112"/>
      <c r="DV107" s="112"/>
      <c r="DW107" s="112"/>
      <c r="DX107" s="112"/>
      <c r="DY107" s="112"/>
      <c r="DZ107" s="112"/>
      <c r="EA107" s="112"/>
      <c r="EB107" s="112"/>
      <c r="EC107" s="112"/>
      <c r="ED107" s="112"/>
      <c r="EE107" s="112"/>
      <c r="EF107" s="112"/>
      <c r="EG107" s="112"/>
      <c r="EH107" s="112"/>
      <c r="EI107" s="112"/>
      <c r="EJ107" s="112"/>
      <c r="EK107" s="112"/>
      <c r="EL107" s="112"/>
      <c r="EM107" s="112"/>
      <c r="EN107" s="112"/>
      <c r="EO107" s="112"/>
      <c r="EP107" s="112"/>
    </row>
    <row r="108" spans="1:146" s="383" customFormat="1" x14ac:dyDescent="0.2">
      <c r="A108" s="112"/>
      <c r="B108" s="112"/>
      <c r="C108" s="112"/>
      <c r="D108" s="112"/>
      <c r="E108" s="112"/>
      <c r="F108" s="114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2"/>
      <c r="CB108" s="112"/>
      <c r="CC108" s="112"/>
      <c r="CD108" s="112"/>
      <c r="CE108" s="112"/>
      <c r="CF108" s="112"/>
      <c r="CG108" s="112"/>
      <c r="CH108" s="112"/>
      <c r="CI108" s="112"/>
      <c r="CJ108" s="112"/>
      <c r="CK108" s="112"/>
      <c r="CL108" s="112"/>
      <c r="CM108" s="112"/>
      <c r="CN108" s="112"/>
      <c r="CO108" s="112"/>
      <c r="CP108" s="112"/>
      <c r="CQ108" s="112"/>
      <c r="CR108" s="112"/>
      <c r="CS108" s="112"/>
      <c r="CT108" s="112"/>
      <c r="CU108" s="112"/>
      <c r="CV108" s="112"/>
      <c r="CW108" s="112"/>
      <c r="CX108" s="112"/>
      <c r="CY108" s="112"/>
      <c r="CZ108" s="112"/>
      <c r="DA108" s="112"/>
      <c r="DB108" s="112"/>
      <c r="DC108" s="112"/>
      <c r="DD108" s="112"/>
      <c r="DE108" s="112"/>
      <c r="DF108" s="112"/>
      <c r="DG108" s="112"/>
      <c r="DH108" s="112"/>
      <c r="DI108" s="112"/>
      <c r="DJ108" s="112"/>
      <c r="DK108" s="112"/>
      <c r="DL108" s="112"/>
      <c r="DM108" s="112"/>
      <c r="DN108" s="112"/>
      <c r="DO108" s="112"/>
      <c r="DP108" s="112"/>
      <c r="DQ108" s="112"/>
      <c r="DR108" s="112"/>
      <c r="DS108" s="112"/>
      <c r="DT108" s="112"/>
      <c r="DU108" s="112"/>
      <c r="DV108" s="112"/>
      <c r="DW108" s="112"/>
      <c r="DX108" s="112"/>
      <c r="DY108" s="112"/>
      <c r="DZ108" s="112"/>
      <c r="EA108" s="112"/>
      <c r="EB108" s="112"/>
      <c r="EC108" s="112"/>
      <c r="ED108" s="112"/>
      <c r="EE108" s="112"/>
      <c r="EF108" s="112"/>
      <c r="EG108" s="112"/>
      <c r="EH108" s="112"/>
      <c r="EI108" s="112"/>
      <c r="EJ108" s="112"/>
      <c r="EK108" s="112"/>
      <c r="EL108" s="112"/>
      <c r="EM108" s="112"/>
      <c r="EN108" s="112"/>
      <c r="EO108" s="112"/>
      <c r="EP108" s="112"/>
    </row>
    <row r="109" spans="1:146" s="383" customFormat="1" x14ac:dyDescent="0.2">
      <c r="A109" s="112"/>
      <c r="B109" s="112"/>
      <c r="C109" s="112"/>
      <c r="D109" s="112"/>
      <c r="E109" s="112"/>
      <c r="F109" s="114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2"/>
      <c r="CL109" s="112"/>
      <c r="CM109" s="112"/>
      <c r="CN109" s="112"/>
      <c r="CO109" s="112"/>
      <c r="CP109" s="112"/>
      <c r="CQ109" s="112"/>
      <c r="CR109" s="112"/>
      <c r="CS109" s="112"/>
      <c r="CT109" s="112"/>
      <c r="CU109" s="112"/>
      <c r="CV109" s="112"/>
      <c r="CW109" s="112"/>
      <c r="CX109" s="112"/>
      <c r="CY109" s="112"/>
      <c r="CZ109" s="112"/>
      <c r="DA109" s="112"/>
      <c r="DB109" s="112"/>
      <c r="DC109" s="112"/>
      <c r="DD109" s="112"/>
      <c r="DE109" s="112"/>
      <c r="DF109" s="112"/>
      <c r="DG109" s="112"/>
      <c r="DH109" s="112"/>
      <c r="DI109" s="112"/>
      <c r="DJ109" s="112"/>
      <c r="DK109" s="112"/>
      <c r="DL109" s="112"/>
      <c r="DM109" s="112"/>
      <c r="DN109" s="112"/>
      <c r="DO109" s="112"/>
      <c r="DP109" s="112"/>
      <c r="DQ109" s="112"/>
      <c r="DR109" s="112"/>
      <c r="DS109" s="112"/>
      <c r="DT109" s="112"/>
      <c r="DU109" s="112"/>
      <c r="DV109" s="112"/>
      <c r="DW109" s="112"/>
      <c r="DX109" s="112"/>
      <c r="DY109" s="112"/>
      <c r="DZ109" s="112"/>
      <c r="EA109" s="112"/>
      <c r="EB109" s="112"/>
      <c r="EC109" s="112"/>
      <c r="ED109" s="112"/>
      <c r="EE109" s="112"/>
      <c r="EF109" s="112"/>
      <c r="EG109" s="112"/>
      <c r="EH109" s="112"/>
      <c r="EI109" s="112"/>
      <c r="EJ109" s="112"/>
      <c r="EK109" s="112"/>
      <c r="EL109" s="112"/>
      <c r="EM109" s="112"/>
      <c r="EN109" s="112"/>
      <c r="EO109" s="112"/>
      <c r="EP109" s="112"/>
    </row>
    <row r="110" spans="1:146" s="383" customFormat="1" x14ac:dyDescent="0.2">
      <c r="A110" s="112"/>
      <c r="B110" s="112"/>
      <c r="C110" s="112"/>
      <c r="D110" s="112"/>
      <c r="E110" s="112"/>
      <c r="F110" s="114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2"/>
      <c r="CU110" s="112"/>
      <c r="CV110" s="112"/>
      <c r="CW110" s="112"/>
      <c r="CX110" s="112"/>
      <c r="CY110" s="112"/>
      <c r="CZ110" s="112"/>
      <c r="DA110" s="112"/>
      <c r="DB110" s="112"/>
      <c r="DC110" s="112"/>
      <c r="DD110" s="112"/>
      <c r="DE110" s="112"/>
      <c r="DF110" s="112"/>
      <c r="DG110" s="112"/>
      <c r="DH110" s="112"/>
      <c r="DI110" s="112"/>
      <c r="DJ110" s="112"/>
      <c r="DK110" s="112"/>
      <c r="DL110" s="112"/>
      <c r="DM110" s="112"/>
      <c r="DN110" s="112"/>
      <c r="DO110" s="112"/>
      <c r="DP110" s="112"/>
      <c r="DQ110" s="112"/>
      <c r="DR110" s="112"/>
      <c r="DS110" s="112"/>
      <c r="DT110" s="112"/>
      <c r="DU110" s="112"/>
      <c r="DV110" s="112"/>
      <c r="DW110" s="112"/>
      <c r="DX110" s="112"/>
      <c r="DY110" s="112"/>
      <c r="DZ110" s="112"/>
      <c r="EA110" s="112"/>
      <c r="EB110" s="112"/>
      <c r="EC110" s="112"/>
      <c r="ED110" s="112"/>
      <c r="EE110" s="112"/>
      <c r="EF110" s="112"/>
      <c r="EG110" s="112"/>
      <c r="EH110" s="112"/>
      <c r="EI110" s="112"/>
      <c r="EJ110" s="112"/>
      <c r="EK110" s="112"/>
      <c r="EL110" s="112"/>
      <c r="EM110" s="112"/>
      <c r="EN110" s="112"/>
      <c r="EO110" s="112"/>
      <c r="EP110" s="112"/>
    </row>
    <row r="111" spans="1:146" s="383" customFormat="1" x14ac:dyDescent="0.2">
      <c r="A111" s="112"/>
      <c r="B111" s="112"/>
      <c r="C111" s="112"/>
      <c r="D111" s="112"/>
      <c r="E111" s="112"/>
      <c r="F111" s="114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12"/>
      <c r="CL111" s="112"/>
      <c r="CM111" s="112"/>
      <c r="CN111" s="112"/>
      <c r="CO111" s="112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  <c r="DA111" s="112"/>
      <c r="DB111" s="112"/>
      <c r="DC111" s="112"/>
      <c r="DD111" s="112"/>
      <c r="DE111" s="112"/>
      <c r="DF111" s="112"/>
      <c r="DG111" s="112"/>
      <c r="DH111" s="112"/>
      <c r="DI111" s="112"/>
      <c r="DJ111" s="112"/>
      <c r="DK111" s="112"/>
      <c r="DL111" s="112"/>
      <c r="DM111" s="112"/>
      <c r="DN111" s="112"/>
      <c r="DO111" s="112"/>
      <c r="DP111" s="112"/>
      <c r="DQ111" s="112"/>
      <c r="DR111" s="112"/>
      <c r="DS111" s="112"/>
      <c r="DT111" s="112"/>
      <c r="DU111" s="112"/>
      <c r="DV111" s="112"/>
      <c r="DW111" s="112"/>
      <c r="DX111" s="112"/>
      <c r="DY111" s="112"/>
      <c r="DZ111" s="112"/>
      <c r="EA111" s="112"/>
      <c r="EB111" s="112"/>
      <c r="EC111" s="112"/>
      <c r="ED111" s="112"/>
      <c r="EE111" s="112"/>
      <c r="EF111" s="112"/>
      <c r="EG111" s="112"/>
      <c r="EH111" s="112"/>
      <c r="EI111" s="112"/>
      <c r="EJ111" s="112"/>
      <c r="EK111" s="112"/>
      <c r="EL111" s="112"/>
      <c r="EM111" s="112"/>
      <c r="EN111" s="112"/>
      <c r="EO111" s="112"/>
      <c r="EP111" s="112"/>
    </row>
    <row r="112" spans="1:146" s="383" customFormat="1" x14ac:dyDescent="0.2">
      <c r="A112" s="112"/>
      <c r="B112" s="112"/>
      <c r="C112" s="112"/>
      <c r="D112" s="112"/>
      <c r="E112" s="112"/>
      <c r="F112" s="114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112"/>
      <c r="BO112" s="112"/>
      <c r="BP112" s="112"/>
      <c r="BQ112" s="112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2"/>
      <c r="CB112" s="112"/>
      <c r="CC112" s="112"/>
      <c r="CD112" s="112"/>
      <c r="CE112" s="112"/>
      <c r="CF112" s="112"/>
      <c r="CG112" s="112"/>
      <c r="CH112" s="112"/>
      <c r="CI112" s="112"/>
      <c r="CJ112" s="112"/>
      <c r="CK112" s="112"/>
      <c r="CL112" s="112"/>
      <c r="CM112" s="112"/>
      <c r="CN112" s="112"/>
      <c r="CO112" s="112"/>
      <c r="CP112" s="112"/>
      <c r="CQ112" s="112"/>
      <c r="CR112" s="112"/>
      <c r="CS112" s="112"/>
      <c r="CT112" s="112"/>
      <c r="CU112" s="112"/>
      <c r="CV112" s="112"/>
      <c r="CW112" s="112"/>
      <c r="CX112" s="112"/>
      <c r="CY112" s="112"/>
      <c r="CZ112" s="112"/>
      <c r="DA112" s="112"/>
      <c r="DB112" s="112"/>
      <c r="DC112" s="112"/>
      <c r="DD112" s="112"/>
      <c r="DE112" s="112"/>
      <c r="DF112" s="112"/>
      <c r="DG112" s="112"/>
      <c r="DH112" s="112"/>
      <c r="DI112" s="112"/>
      <c r="DJ112" s="112"/>
      <c r="DK112" s="112"/>
      <c r="DL112" s="112"/>
      <c r="DM112" s="112"/>
      <c r="DN112" s="112"/>
      <c r="DO112" s="112"/>
      <c r="DP112" s="112"/>
      <c r="DQ112" s="112"/>
      <c r="DR112" s="112"/>
      <c r="DS112" s="112"/>
      <c r="DT112" s="112"/>
      <c r="DU112" s="112"/>
      <c r="DV112" s="112"/>
      <c r="DW112" s="112"/>
      <c r="DX112" s="112"/>
      <c r="DY112" s="112"/>
      <c r="DZ112" s="112"/>
      <c r="EA112" s="112"/>
      <c r="EB112" s="112"/>
      <c r="EC112" s="112"/>
      <c r="ED112" s="112"/>
      <c r="EE112" s="112"/>
      <c r="EF112" s="112"/>
      <c r="EG112" s="112"/>
      <c r="EH112" s="112"/>
      <c r="EI112" s="112"/>
      <c r="EJ112" s="112"/>
      <c r="EK112" s="112"/>
      <c r="EL112" s="112"/>
      <c r="EM112" s="112"/>
      <c r="EN112" s="112"/>
      <c r="EO112" s="112"/>
      <c r="EP112" s="112"/>
    </row>
    <row r="113" spans="1:146" s="383" customFormat="1" x14ac:dyDescent="0.2">
      <c r="A113" s="112"/>
      <c r="B113" s="112"/>
      <c r="C113" s="112"/>
      <c r="D113" s="112"/>
      <c r="E113" s="112"/>
      <c r="F113" s="114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2"/>
      <c r="CC113" s="112"/>
      <c r="CD113" s="112"/>
      <c r="CE113" s="112"/>
      <c r="CF113" s="112"/>
      <c r="CG113" s="112"/>
      <c r="CH113" s="112"/>
      <c r="CI113" s="112"/>
      <c r="CJ113" s="112"/>
      <c r="CK113" s="112"/>
      <c r="CL113" s="112"/>
      <c r="CM113" s="112"/>
      <c r="CN113" s="112"/>
      <c r="CO113" s="112"/>
      <c r="CP113" s="112"/>
      <c r="CQ113" s="112"/>
      <c r="CR113" s="112"/>
      <c r="CS113" s="112"/>
      <c r="CT113" s="112"/>
      <c r="CU113" s="112"/>
      <c r="CV113" s="112"/>
      <c r="CW113" s="112"/>
      <c r="CX113" s="112"/>
      <c r="CY113" s="112"/>
      <c r="CZ113" s="112"/>
      <c r="DA113" s="112"/>
      <c r="DB113" s="112"/>
      <c r="DC113" s="112"/>
      <c r="DD113" s="112"/>
      <c r="DE113" s="112"/>
      <c r="DF113" s="112"/>
      <c r="DG113" s="112"/>
      <c r="DH113" s="112"/>
      <c r="DI113" s="112"/>
      <c r="DJ113" s="112"/>
      <c r="DK113" s="112"/>
      <c r="DL113" s="112"/>
      <c r="DM113" s="112"/>
      <c r="DN113" s="112"/>
      <c r="DO113" s="112"/>
      <c r="DP113" s="112"/>
      <c r="DQ113" s="112"/>
      <c r="DR113" s="112"/>
      <c r="DS113" s="112"/>
      <c r="DT113" s="112"/>
      <c r="DU113" s="112"/>
      <c r="DV113" s="112"/>
      <c r="DW113" s="112"/>
      <c r="DX113" s="112"/>
      <c r="DY113" s="112"/>
      <c r="DZ113" s="112"/>
      <c r="EA113" s="112"/>
      <c r="EB113" s="112"/>
      <c r="EC113" s="112"/>
      <c r="ED113" s="112"/>
      <c r="EE113" s="112"/>
      <c r="EF113" s="112"/>
      <c r="EG113" s="112"/>
      <c r="EH113" s="112"/>
      <c r="EI113" s="112"/>
      <c r="EJ113" s="112"/>
      <c r="EK113" s="112"/>
      <c r="EL113" s="112"/>
      <c r="EM113" s="112"/>
      <c r="EN113" s="112"/>
      <c r="EO113" s="112"/>
      <c r="EP113" s="112"/>
    </row>
    <row r="114" spans="1:146" s="383" customFormat="1" x14ac:dyDescent="0.2">
      <c r="A114" s="112"/>
      <c r="B114" s="112"/>
      <c r="C114" s="112"/>
      <c r="D114" s="112"/>
      <c r="E114" s="112"/>
      <c r="F114" s="114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  <c r="BI114" s="112"/>
      <c r="BJ114" s="112"/>
      <c r="BK114" s="112"/>
      <c r="BL114" s="112"/>
      <c r="BM114" s="112"/>
      <c r="BN114" s="112"/>
      <c r="BO114" s="112"/>
      <c r="BP114" s="112"/>
      <c r="BQ114" s="112"/>
      <c r="BR114" s="112"/>
      <c r="BS114" s="112"/>
      <c r="BT114" s="112"/>
      <c r="BU114" s="112"/>
      <c r="BV114" s="112"/>
      <c r="BW114" s="112"/>
      <c r="BX114" s="112"/>
      <c r="BY114" s="112"/>
      <c r="BZ114" s="112"/>
      <c r="CA114" s="112"/>
      <c r="CB114" s="112"/>
      <c r="CC114" s="112"/>
      <c r="CD114" s="112"/>
      <c r="CE114" s="112"/>
      <c r="CF114" s="112"/>
      <c r="CG114" s="112"/>
      <c r="CH114" s="112"/>
      <c r="CI114" s="112"/>
      <c r="CJ114" s="112"/>
      <c r="CK114" s="112"/>
      <c r="CL114" s="112"/>
      <c r="CM114" s="112"/>
      <c r="CN114" s="112"/>
      <c r="CO114" s="112"/>
      <c r="CP114" s="112"/>
      <c r="CQ114" s="112"/>
      <c r="CR114" s="112"/>
      <c r="CS114" s="112"/>
      <c r="CT114" s="112"/>
      <c r="CU114" s="112"/>
      <c r="CV114" s="112"/>
      <c r="CW114" s="112"/>
      <c r="CX114" s="112"/>
      <c r="CY114" s="112"/>
      <c r="CZ114" s="112"/>
      <c r="DA114" s="112"/>
      <c r="DB114" s="112"/>
      <c r="DC114" s="112"/>
      <c r="DD114" s="112"/>
      <c r="DE114" s="112"/>
      <c r="DF114" s="112"/>
      <c r="DG114" s="112"/>
      <c r="DH114" s="112"/>
      <c r="DI114" s="112"/>
      <c r="DJ114" s="112"/>
      <c r="DK114" s="112"/>
      <c r="DL114" s="112"/>
      <c r="DM114" s="112"/>
      <c r="DN114" s="112"/>
      <c r="DO114" s="112"/>
      <c r="DP114" s="112"/>
      <c r="DQ114" s="112"/>
      <c r="DR114" s="112"/>
      <c r="DS114" s="112"/>
      <c r="DT114" s="112"/>
      <c r="DU114" s="112"/>
      <c r="DV114" s="112"/>
      <c r="DW114" s="112"/>
      <c r="DX114" s="112"/>
      <c r="DY114" s="112"/>
      <c r="DZ114" s="112"/>
      <c r="EA114" s="112"/>
      <c r="EB114" s="112"/>
      <c r="EC114" s="112"/>
      <c r="ED114" s="112"/>
      <c r="EE114" s="112"/>
      <c r="EF114" s="112"/>
      <c r="EG114" s="112"/>
      <c r="EH114" s="112"/>
      <c r="EI114" s="112"/>
      <c r="EJ114" s="112"/>
      <c r="EK114" s="112"/>
      <c r="EL114" s="112"/>
      <c r="EM114" s="112"/>
      <c r="EN114" s="112"/>
      <c r="EO114" s="112"/>
      <c r="EP114" s="112"/>
    </row>
    <row r="115" spans="1:146" s="383" customFormat="1" x14ac:dyDescent="0.2">
      <c r="A115" s="112"/>
      <c r="B115" s="112"/>
      <c r="C115" s="112"/>
      <c r="D115" s="112"/>
      <c r="E115" s="112"/>
      <c r="F115" s="114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2"/>
      <c r="CB115" s="112"/>
      <c r="CC115" s="112"/>
      <c r="CD115" s="112"/>
      <c r="CE115" s="112"/>
      <c r="CF115" s="112"/>
      <c r="CG115" s="112"/>
      <c r="CH115" s="112"/>
      <c r="CI115" s="112"/>
      <c r="CJ115" s="112"/>
      <c r="CK115" s="112"/>
      <c r="CL115" s="112"/>
      <c r="CM115" s="112"/>
      <c r="CN115" s="112"/>
      <c r="CO115" s="112"/>
      <c r="CP115" s="112"/>
      <c r="CQ115" s="112"/>
      <c r="CR115" s="112"/>
      <c r="CS115" s="112"/>
      <c r="CT115" s="112"/>
      <c r="CU115" s="112"/>
      <c r="CV115" s="112"/>
      <c r="CW115" s="112"/>
      <c r="CX115" s="112"/>
      <c r="CY115" s="112"/>
      <c r="CZ115" s="112"/>
      <c r="DA115" s="112"/>
      <c r="DB115" s="112"/>
      <c r="DC115" s="112"/>
      <c r="DD115" s="112"/>
      <c r="DE115" s="112"/>
      <c r="DF115" s="112"/>
      <c r="DG115" s="112"/>
      <c r="DH115" s="112"/>
      <c r="DI115" s="112"/>
      <c r="DJ115" s="112"/>
      <c r="DK115" s="112"/>
      <c r="DL115" s="112"/>
      <c r="DM115" s="112"/>
      <c r="DN115" s="112"/>
      <c r="DO115" s="112"/>
      <c r="DP115" s="112"/>
      <c r="DQ115" s="112"/>
      <c r="DR115" s="112"/>
      <c r="DS115" s="112"/>
      <c r="DT115" s="112"/>
      <c r="DU115" s="112"/>
      <c r="DV115" s="112"/>
      <c r="DW115" s="112"/>
      <c r="DX115" s="112"/>
      <c r="DY115" s="112"/>
      <c r="DZ115" s="112"/>
      <c r="EA115" s="112"/>
      <c r="EB115" s="112"/>
      <c r="EC115" s="112"/>
      <c r="ED115" s="112"/>
      <c r="EE115" s="112"/>
      <c r="EF115" s="112"/>
      <c r="EG115" s="112"/>
      <c r="EH115" s="112"/>
      <c r="EI115" s="112"/>
      <c r="EJ115" s="112"/>
      <c r="EK115" s="112"/>
      <c r="EL115" s="112"/>
      <c r="EM115" s="112"/>
      <c r="EN115" s="112"/>
      <c r="EO115" s="112"/>
      <c r="EP115" s="112"/>
    </row>
    <row r="116" spans="1:146" s="383" customFormat="1" x14ac:dyDescent="0.2">
      <c r="A116" s="112"/>
      <c r="B116" s="112"/>
      <c r="C116" s="112"/>
      <c r="D116" s="112"/>
      <c r="E116" s="112"/>
      <c r="F116" s="114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2"/>
      <c r="CB116" s="112"/>
      <c r="CC116" s="112"/>
      <c r="CD116" s="112"/>
      <c r="CE116" s="112"/>
      <c r="CF116" s="112"/>
      <c r="CG116" s="112"/>
      <c r="CH116" s="112"/>
      <c r="CI116" s="112"/>
      <c r="CJ116" s="112"/>
      <c r="CK116" s="112"/>
      <c r="CL116" s="112"/>
      <c r="CM116" s="112"/>
      <c r="CN116" s="112"/>
      <c r="CO116" s="112"/>
      <c r="CP116" s="112"/>
      <c r="CQ116" s="112"/>
      <c r="CR116" s="112"/>
      <c r="CS116" s="112"/>
      <c r="CT116" s="112"/>
      <c r="CU116" s="112"/>
      <c r="CV116" s="112"/>
      <c r="CW116" s="112"/>
      <c r="CX116" s="112"/>
      <c r="CY116" s="112"/>
      <c r="CZ116" s="112"/>
      <c r="DA116" s="112"/>
      <c r="DB116" s="112"/>
      <c r="DC116" s="112"/>
      <c r="DD116" s="112"/>
      <c r="DE116" s="112"/>
      <c r="DF116" s="112"/>
      <c r="DG116" s="112"/>
      <c r="DH116" s="112"/>
      <c r="DI116" s="112"/>
      <c r="DJ116" s="112"/>
      <c r="DK116" s="112"/>
      <c r="DL116" s="112"/>
      <c r="DM116" s="112"/>
      <c r="DN116" s="112"/>
      <c r="DO116" s="112"/>
      <c r="DP116" s="112"/>
      <c r="DQ116" s="112"/>
      <c r="DR116" s="112"/>
      <c r="DS116" s="112"/>
      <c r="DT116" s="112"/>
      <c r="DU116" s="112"/>
      <c r="DV116" s="112"/>
      <c r="DW116" s="112"/>
      <c r="DX116" s="112"/>
      <c r="DY116" s="112"/>
      <c r="DZ116" s="112"/>
      <c r="EA116" s="112"/>
      <c r="EB116" s="112"/>
      <c r="EC116" s="112"/>
      <c r="ED116" s="112"/>
      <c r="EE116" s="112"/>
      <c r="EF116" s="112"/>
      <c r="EG116" s="112"/>
      <c r="EH116" s="112"/>
      <c r="EI116" s="112"/>
      <c r="EJ116" s="112"/>
      <c r="EK116" s="112"/>
      <c r="EL116" s="112"/>
      <c r="EM116" s="112"/>
      <c r="EN116" s="112"/>
      <c r="EO116" s="112"/>
      <c r="EP116" s="112"/>
    </row>
    <row r="117" spans="1:146" s="383" customFormat="1" x14ac:dyDescent="0.2">
      <c r="A117" s="112"/>
      <c r="B117" s="112"/>
      <c r="C117" s="112"/>
      <c r="D117" s="112"/>
      <c r="E117" s="112"/>
      <c r="F117" s="114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112"/>
      <c r="CC117" s="112"/>
      <c r="CD117" s="112"/>
      <c r="CE117" s="112"/>
      <c r="CF117" s="112"/>
      <c r="CG117" s="112"/>
      <c r="CH117" s="112"/>
      <c r="CI117" s="112"/>
      <c r="CJ117" s="112"/>
      <c r="CK117" s="112"/>
      <c r="CL117" s="112"/>
      <c r="CM117" s="112"/>
      <c r="CN117" s="112"/>
      <c r="CO117" s="112"/>
      <c r="CP117" s="112"/>
      <c r="CQ117" s="112"/>
      <c r="CR117" s="112"/>
      <c r="CS117" s="112"/>
      <c r="CT117" s="112"/>
      <c r="CU117" s="112"/>
      <c r="CV117" s="112"/>
      <c r="CW117" s="112"/>
      <c r="CX117" s="112"/>
      <c r="CY117" s="112"/>
      <c r="CZ117" s="112"/>
      <c r="DA117" s="112"/>
      <c r="DB117" s="112"/>
      <c r="DC117" s="112"/>
      <c r="DD117" s="112"/>
      <c r="DE117" s="112"/>
      <c r="DF117" s="112"/>
      <c r="DG117" s="112"/>
      <c r="DH117" s="112"/>
      <c r="DI117" s="112"/>
      <c r="DJ117" s="112"/>
      <c r="DK117" s="112"/>
      <c r="DL117" s="112"/>
      <c r="DM117" s="112"/>
      <c r="DN117" s="112"/>
      <c r="DO117" s="112"/>
      <c r="DP117" s="112"/>
      <c r="DQ117" s="112"/>
      <c r="DR117" s="112"/>
      <c r="DS117" s="112"/>
      <c r="DT117" s="112"/>
      <c r="DU117" s="112"/>
      <c r="DV117" s="112"/>
      <c r="DW117" s="112"/>
      <c r="DX117" s="112"/>
      <c r="DY117" s="112"/>
      <c r="DZ117" s="112"/>
      <c r="EA117" s="112"/>
      <c r="EB117" s="112"/>
      <c r="EC117" s="112"/>
      <c r="ED117" s="112"/>
      <c r="EE117" s="112"/>
      <c r="EF117" s="112"/>
      <c r="EG117" s="112"/>
      <c r="EH117" s="112"/>
      <c r="EI117" s="112"/>
      <c r="EJ117" s="112"/>
      <c r="EK117" s="112"/>
      <c r="EL117" s="112"/>
      <c r="EM117" s="112"/>
      <c r="EN117" s="112"/>
      <c r="EO117" s="112"/>
      <c r="EP117" s="112"/>
    </row>
    <row r="118" spans="1:146" s="383" customFormat="1" x14ac:dyDescent="0.2">
      <c r="A118" s="112"/>
      <c r="B118" s="112"/>
      <c r="C118" s="112"/>
      <c r="D118" s="112"/>
      <c r="E118" s="112"/>
      <c r="F118" s="114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  <c r="BY118" s="112"/>
      <c r="BZ118" s="112"/>
      <c r="CA118" s="112"/>
      <c r="CB118" s="112"/>
      <c r="CC118" s="112"/>
      <c r="CD118" s="112"/>
      <c r="CE118" s="112"/>
      <c r="CF118" s="112"/>
      <c r="CG118" s="112"/>
      <c r="CH118" s="112"/>
      <c r="CI118" s="112"/>
      <c r="CJ118" s="112"/>
      <c r="CK118" s="112"/>
      <c r="CL118" s="112"/>
      <c r="CM118" s="112"/>
      <c r="CN118" s="112"/>
      <c r="CO118" s="112"/>
      <c r="CP118" s="112"/>
      <c r="CQ118" s="112"/>
      <c r="CR118" s="112"/>
      <c r="CS118" s="112"/>
      <c r="CT118" s="112"/>
      <c r="CU118" s="112"/>
      <c r="CV118" s="112"/>
      <c r="CW118" s="112"/>
      <c r="CX118" s="112"/>
      <c r="CY118" s="112"/>
      <c r="CZ118" s="112"/>
      <c r="DA118" s="112"/>
      <c r="DB118" s="112"/>
      <c r="DC118" s="112"/>
      <c r="DD118" s="112"/>
      <c r="DE118" s="112"/>
      <c r="DF118" s="112"/>
      <c r="DG118" s="112"/>
      <c r="DH118" s="112"/>
      <c r="DI118" s="112"/>
      <c r="DJ118" s="112"/>
      <c r="DK118" s="112"/>
      <c r="DL118" s="112"/>
      <c r="DM118" s="112"/>
      <c r="DN118" s="112"/>
      <c r="DO118" s="112"/>
      <c r="DP118" s="112"/>
      <c r="DQ118" s="112"/>
      <c r="DR118" s="112"/>
      <c r="DS118" s="112"/>
      <c r="DT118" s="112"/>
      <c r="DU118" s="112"/>
      <c r="DV118" s="112"/>
      <c r="DW118" s="112"/>
      <c r="DX118" s="112"/>
      <c r="DY118" s="112"/>
      <c r="DZ118" s="112"/>
      <c r="EA118" s="112"/>
      <c r="EB118" s="112"/>
      <c r="EC118" s="112"/>
      <c r="ED118" s="112"/>
      <c r="EE118" s="112"/>
      <c r="EF118" s="112"/>
      <c r="EG118" s="112"/>
      <c r="EH118" s="112"/>
      <c r="EI118" s="112"/>
      <c r="EJ118" s="112"/>
      <c r="EK118" s="112"/>
      <c r="EL118" s="112"/>
      <c r="EM118" s="112"/>
      <c r="EN118" s="112"/>
      <c r="EO118" s="112"/>
      <c r="EP118" s="112"/>
    </row>
    <row r="119" spans="1:146" s="383" customFormat="1" x14ac:dyDescent="0.2">
      <c r="A119" s="112"/>
      <c r="B119" s="112"/>
      <c r="C119" s="112"/>
      <c r="D119" s="112"/>
      <c r="E119" s="112"/>
      <c r="F119" s="114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112"/>
      <c r="CC119" s="112"/>
      <c r="CD119" s="112"/>
      <c r="CE119" s="112"/>
      <c r="CF119" s="112"/>
      <c r="CG119" s="112"/>
      <c r="CH119" s="112"/>
      <c r="CI119" s="112"/>
      <c r="CJ119" s="112"/>
      <c r="CK119" s="112"/>
      <c r="CL119" s="112"/>
      <c r="CM119" s="112"/>
      <c r="CN119" s="112"/>
      <c r="CO119" s="112"/>
      <c r="CP119" s="112"/>
      <c r="CQ119" s="112"/>
      <c r="CR119" s="112"/>
      <c r="CS119" s="112"/>
      <c r="CT119" s="112"/>
      <c r="CU119" s="112"/>
      <c r="CV119" s="112"/>
      <c r="CW119" s="112"/>
      <c r="CX119" s="112"/>
      <c r="CY119" s="112"/>
      <c r="CZ119" s="112"/>
      <c r="DA119" s="112"/>
      <c r="DB119" s="112"/>
      <c r="DC119" s="112"/>
      <c r="DD119" s="112"/>
      <c r="DE119" s="112"/>
      <c r="DF119" s="112"/>
      <c r="DG119" s="112"/>
      <c r="DH119" s="112"/>
      <c r="DI119" s="112"/>
      <c r="DJ119" s="112"/>
      <c r="DK119" s="112"/>
      <c r="DL119" s="112"/>
      <c r="DM119" s="112"/>
      <c r="DN119" s="112"/>
      <c r="DO119" s="112"/>
      <c r="DP119" s="112"/>
      <c r="DQ119" s="112"/>
      <c r="DR119" s="112"/>
      <c r="DS119" s="112"/>
      <c r="DT119" s="112"/>
      <c r="DU119" s="112"/>
      <c r="DV119" s="112"/>
      <c r="DW119" s="112"/>
      <c r="DX119" s="112"/>
      <c r="DY119" s="112"/>
      <c r="DZ119" s="112"/>
      <c r="EA119" s="112"/>
      <c r="EB119" s="112"/>
      <c r="EC119" s="112"/>
      <c r="ED119" s="112"/>
      <c r="EE119" s="112"/>
      <c r="EF119" s="112"/>
      <c r="EG119" s="112"/>
      <c r="EH119" s="112"/>
      <c r="EI119" s="112"/>
      <c r="EJ119" s="112"/>
      <c r="EK119" s="112"/>
      <c r="EL119" s="112"/>
      <c r="EM119" s="112"/>
      <c r="EN119" s="112"/>
      <c r="EO119" s="112"/>
      <c r="EP119" s="112"/>
    </row>
    <row r="120" spans="1:146" s="383" customFormat="1" x14ac:dyDescent="0.2">
      <c r="A120" s="112"/>
      <c r="B120" s="112"/>
      <c r="C120" s="112"/>
      <c r="D120" s="112"/>
      <c r="E120" s="112"/>
      <c r="F120" s="114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  <c r="BY120" s="112"/>
      <c r="BZ120" s="112"/>
      <c r="CA120" s="112"/>
      <c r="CB120" s="112"/>
      <c r="CC120" s="112"/>
      <c r="CD120" s="112"/>
      <c r="CE120" s="112"/>
      <c r="CF120" s="112"/>
      <c r="CG120" s="112"/>
      <c r="CH120" s="112"/>
      <c r="CI120" s="112"/>
      <c r="CJ120" s="112"/>
      <c r="CK120" s="112"/>
      <c r="CL120" s="112"/>
      <c r="CM120" s="112"/>
      <c r="CN120" s="112"/>
      <c r="CO120" s="112"/>
      <c r="CP120" s="112"/>
      <c r="CQ120" s="112"/>
      <c r="CR120" s="112"/>
      <c r="CS120" s="112"/>
      <c r="CT120" s="112"/>
      <c r="CU120" s="112"/>
      <c r="CV120" s="112"/>
      <c r="CW120" s="112"/>
      <c r="CX120" s="112"/>
      <c r="CY120" s="112"/>
      <c r="CZ120" s="112"/>
      <c r="DA120" s="112"/>
      <c r="DB120" s="112"/>
      <c r="DC120" s="112"/>
      <c r="DD120" s="112"/>
      <c r="DE120" s="112"/>
      <c r="DF120" s="112"/>
      <c r="DG120" s="112"/>
      <c r="DH120" s="112"/>
      <c r="DI120" s="112"/>
      <c r="DJ120" s="112"/>
      <c r="DK120" s="112"/>
      <c r="DL120" s="112"/>
      <c r="DM120" s="112"/>
      <c r="DN120" s="112"/>
      <c r="DO120" s="112"/>
      <c r="DP120" s="112"/>
      <c r="DQ120" s="112"/>
      <c r="DR120" s="112"/>
      <c r="DS120" s="112"/>
      <c r="DT120" s="112"/>
      <c r="DU120" s="112"/>
      <c r="DV120" s="112"/>
      <c r="DW120" s="112"/>
      <c r="DX120" s="112"/>
      <c r="DY120" s="112"/>
      <c r="DZ120" s="112"/>
      <c r="EA120" s="112"/>
      <c r="EB120" s="112"/>
      <c r="EC120" s="112"/>
      <c r="ED120" s="112"/>
      <c r="EE120" s="112"/>
      <c r="EF120" s="112"/>
      <c r="EG120" s="112"/>
      <c r="EH120" s="112"/>
      <c r="EI120" s="112"/>
      <c r="EJ120" s="112"/>
      <c r="EK120" s="112"/>
      <c r="EL120" s="112"/>
      <c r="EM120" s="112"/>
      <c r="EN120" s="112"/>
      <c r="EO120" s="112"/>
      <c r="EP120" s="112"/>
    </row>
    <row r="121" spans="1:146" s="383" customFormat="1" x14ac:dyDescent="0.2">
      <c r="A121" s="112"/>
      <c r="B121" s="112"/>
      <c r="C121" s="112"/>
      <c r="D121" s="112"/>
      <c r="E121" s="112"/>
      <c r="F121" s="114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112"/>
      <c r="CC121" s="112"/>
      <c r="CD121" s="112"/>
      <c r="CE121" s="112"/>
      <c r="CF121" s="112"/>
      <c r="CG121" s="112"/>
      <c r="CH121" s="112"/>
      <c r="CI121" s="112"/>
      <c r="CJ121" s="112"/>
      <c r="CK121" s="112"/>
      <c r="CL121" s="112"/>
      <c r="CM121" s="112"/>
      <c r="CN121" s="112"/>
      <c r="CO121" s="112"/>
      <c r="CP121" s="112"/>
      <c r="CQ121" s="112"/>
      <c r="CR121" s="112"/>
      <c r="CS121" s="112"/>
      <c r="CT121" s="112"/>
      <c r="CU121" s="112"/>
      <c r="CV121" s="112"/>
      <c r="CW121" s="112"/>
      <c r="CX121" s="112"/>
      <c r="CY121" s="112"/>
      <c r="CZ121" s="112"/>
      <c r="DA121" s="112"/>
      <c r="DB121" s="112"/>
      <c r="DC121" s="112"/>
      <c r="DD121" s="112"/>
      <c r="DE121" s="112"/>
      <c r="DF121" s="112"/>
      <c r="DG121" s="112"/>
      <c r="DH121" s="112"/>
      <c r="DI121" s="112"/>
      <c r="DJ121" s="112"/>
      <c r="DK121" s="112"/>
      <c r="DL121" s="112"/>
      <c r="DM121" s="112"/>
      <c r="DN121" s="112"/>
      <c r="DO121" s="112"/>
      <c r="DP121" s="112"/>
      <c r="DQ121" s="112"/>
      <c r="DR121" s="112"/>
      <c r="DS121" s="112"/>
      <c r="DT121" s="112"/>
      <c r="DU121" s="112"/>
      <c r="DV121" s="112"/>
      <c r="DW121" s="112"/>
      <c r="DX121" s="112"/>
      <c r="DY121" s="112"/>
      <c r="DZ121" s="112"/>
      <c r="EA121" s="112"/>
      <c r="EB121" s="112"/>
      <c r="EC121" s="112"/>
      <c r="ED121" s="112"/>
      <c r="EE121" s="112"/>
      <c r="EF121" s="112"/>
      <c r="EG121" s="112"/>
      <c r="EH121" s="112"/>
      <c r="EI121" s="112"/>
      <c r="EJ121" s="112"/>
      <c r="EK121" s="112"/>
      <c r="EL121" s="112"/>
      <c r="EM121" s="112"/>
      <c r="EN121" s="112"/>
      <c r="EO121" s="112"/>
      <c r="EP121" s="112"/>
    </row>
    <row r="122" spans="1:146" s="383" customFormat="1" x14ac:dyDescent="0.2">
      <c r="A122" s="112"/>
      <c r="B122" s="112"/>
      <c r="C122" s="112"/>
      <c r="D122" s="112"/>
      <c r="E122" s="112"/>
      <c r="F122" s="114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  <c r="BY122" s="112"/>
      <c r="BZ122" s="112"/>
      <c r="CA122" s="112"/>
      <c r="CB122" s="112"/>
      <c r="CC122" s="112"/>
      <c r="CD122" s="112"/>
      <c r="CE122" s="112"/>
      <c r="CF122" s="112"/>
      <c r="CG122" s="112"/>
      <c r="CH122" s="112"/>
      <c r="CI122" s="112"/>
      <c r="CJ122" s="112"/>
      <c r="CK122" s="112"/>
      <c r="CL122" s="112"/>
      <c r="CM122" s="112"/>
      <c r="CN122" s="112"/>
      <c r="CO122" s="112"/>
      <c r="CP122" s="112"/>
      <c r="CQ122" s="112"/>
      <c r="CR122" s="112"/>
      <c r="CS122" s="112"/>
      <c r="CT122" s="112"/>
      <c r="CU122" s="112"/>
      <c r="CV122" s="112"/>
      <c r="CW122" s="112"/>
      <c r="CX122" s="112"/>
      <c r="CY122" s="112"/>
      <c r="CZ122" s="112"/>
      <c r="DA122" s="112"/>
      <c r="DB122" s="112"/>
      <c r="DC122" s="112"/>
      <c r="DD122" s="112"/>
      <c r="DE122" s="112"/>
      <c r="DF122" s="112"/>
      <c r="DG122" s="112"/>
      <c r="DH122" s="112"/>
      <c r="DI122" s="112"/>
      <c r="DJ122" s="112"/>
      <c r="DK122" s="112"/>
      <c r="DL122" s="112"/>
      <c r="DM122" s="112"/>
      <c r="DN122" s="112"/>
      <c r="DO122" s="112"/>
      <c r="DP122" s="112"/>
      <c r="DQ122" s="112"/>
      <c r="DR122" s="112"/>
      <c r="DS122" s="112"/>
      <c r="DT122" s="112"/>
      <c r="DU122" s="112"/>
      <c r="DV122" s="112"/>
      <c r="DW122" s="112"/>
      <c r="DX122" s="112"/>
      <c r="DY122" s="112"/>
      <c r="DZ122" s="112"/>
      <c r="EA122" s="112"/>
      <c r="EB122" s="112"/>
      <c r="EC122" s="112"/>
      <c r="ED122" s="112"/>
      <c r="EE122" s="112"/>
      <c r="EF122" s="112"/>
      <c r="EG122" s="112"/>
      <c r="EH122" s="112"/>
      <c r="EI122" s="112"/>
      <c r="EJ122" s="112"/>
      <c r="EK122" s="112"/>
      <c r="EL122" s="112"/>
      <c r="EM122" s="112"/>
      <c r="EN122" s="112"/>
      <c r="EO122" s="112"/>
      <c r="EP122" s="112"/>
    </row>
    <row r="123" spans="1:146" s="383" customFormat="1" x14ac:dyDescent="0.2">
      <c r="A123" s="112"/>
      <c r="B123" s="112"/>
      <c r="C123" s="112"/>
      <c r="D123" s="112"/>
      <c r="E123" s="112"/>
      <c r="F123" s="114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BY123" s="112"/>
      <c r="BZ123" s="112"/>
      <c r="CA123" s="112"/>
      <c r="CB123" s="112"/>
      <c r="CC123" s="112"/>
      <c r="CD123" s="112"/>
      <c r="CE123" s="112"/>
      <c r="CF123" s="112"/>
      <c r="CG123" s="112"/>
      <c r="CH123" s="112"/>
      <c r="CI123" s="112"/>
      <c r="CJ123" s="112"/>
      <c r="CK123" s="112"/>
      <c r="CL123" s="112"/>
      <c r="CM123" s="112"/>
      <c r="CN123" s="112"/>
      <c r="CO123" s="112"/>
      <c r="CP123" s="112"/>
      <c r="CQ123" s="112"/>
      <c r="CR123" s="112"/>
      <c r="CS123" s="112"/>
      <c r="CT123" s="112"/>
      <c r="CU123" s="112"/>
      <c r="CV123" s="112"/>
      <c r="CW123" s="112"/>
      <c r="CX123" s="112"/>
      <c r="CY123" s="112"/>
      <c r="CZ123" s="112"/>
      <c r="DA123" s="112"/>
      <c r="DB123" s="112"/>
      <c r="DC123" s="112"/>
      <c r="DD123" s="112"/>
      <c r="DE123" s="112"/>
      <c r="DF123" s="112"/>
      <c r="DG123" s="112"/>
      <c r="DH123" s="112"/>
      <c r="DI123" s="112"/>
      <c r="DJ123" s="112"/>
      <c r="DK123" s="112"/>
      <c r="DL123" s="112"/>
      <c r="DM123" s="112"/>
      <c r="DN123" s="112"/>
      <c r="DO123" s="112"/>
      <c r="DP123" s="112"/>
      <c r="DQ123" s="112"/>
      <c r="DR123" s="112"/>
      <c r="DS123" s="112"/>
      <c r="DT123" s="112"/>
      <c r="DU123" s="112"/>
      <c r="DV123" s="112"/>
      <c r="DW123" s="112"/>
      <c r="DX123" s="112"/>
      <c r="DY123" s="112"/>
      <c r="DZ123" s="112"/>
      <c r="EA123" s="112"/>
      <c r="EB123" s="112"/>
      <c r="EC123" s="112"/>
      <c r="ED123" s="112"/>
      <c r="EE123" s="112"/>
      <c r="EF123" s="112"/>
      <c r="EG123" s="112"/>
      <c r="EH123" s="112"/>
      <c r="EI123" s="112"/>
      <c r="EJ123" s="112"/>
      <c r="EK123" s="112"/>
      <c r="EL123" s="112"/>
      <c r="EM123" s="112"/>
      <c r="EN123" s="112"/>
      <c r="EO123" s="112"/>
      <c r="EP123" s="112"/>
    </row>
    <row r="124" spans="1:146" s="383" customFormat="1" x14ac:dyDescent="0.2">
      <c r="A124" s="112"/>
      <c r="B124" s="112"/>
      <c r="C124" s="112"/>
      <c r="D124" s="112"/>
      <c r="E124" s="112"/>
      <c r="F124" s="114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112"/>
      <c r="CB124" s="112"/>
      <c r="CC124" s="112"/>
      <c r="CD124" s="112"/>
      <c r="CE124" s="112"/>
      <c r="CF124" s="112"/>
      <c r="CG124" s="112"/>
      <c r="CH124" s="112"/>
      <c r="CI124" s="112"/>
      <c r="CJ124" s="112"/>
      <c r="CK124" s="112"/>
      <c r="CL124" s="112"/>
      <c r="CM124" s="112"/>
      <c r="CN124" s="112"/>
      <c r="CO124" s="112"/>
      <c r="CP124" s="112"/>
      <c r="CQ124" s="112"/>
      <c r="CR124" s="112"/>
      <c r="CS124" s="112"/>
      <c r="CT124" s="112"/>
      <c r="CU124" s="112"/>
      <c r="CV124" s="112"/>
      <c r="CW124" s="112"/>
      <c r="CX124" s="112"/>
      <c r="CY124" s="112"/>
      <c r="CZ124" s="112"/>
      <c r="DA124" s="112"/>
      <c r="DB124" s="112"/>
      <c r="DC124" s="112"/>
      <c r="DD124" s="112"/>
      <c r="DE124" s="112"/>
      <c r="DF124" s="112"/>
      <c r="DG124" s="112"/>
      <c r="DH124" s="112"/>
      <c r="DI124" s="112"/>
      <c r="DJ124" s="112"/>
      <c r="DK124" s="112"/>
      <c r="DL124" s="112"/>
      <c r="DM124" s="112"/>
      <c r="DN124" s="112"/>
      <c r="DO124" s="112"/>
      <c r="DP124" s="112"/>
      <c r="DQ124" s="112"/>
      <c r="DR124" s="112"/>
      <c r="DS124" s="112"/>
      <c r="DT124" s="112"/>
      <c r="DU124" s="112"/>
      <c r="DV124" s="112"/>
      <c r="DW124" s="112"/>
      <c r="DX124" s="112"/>
      <c r="DY124" s="112"/>
      <c r="DZ124" s="112"/>
      <c r="EA124" s="112"/>
      <c r="EB124" s="112"/>
      <c r="EC124" s="112"/>
      <c r="ED124" s="112"/>
      <c r="EE124" s="112"/>
      <c r="EF124" s="112"/>
      <c r="EG124" s="112"/>
      <c r="EH124" s="112"/>
      <c r="EI124" s="112"/>
      <c r="EJ124" s="112"/>
      <c r="EK124" s="112"/>
      <c r="EL124" s="112"/>
      <c r="EM124" s="112"/>
      <c r="EN124" s="112"/>
      <c r="EO124" s="112"/>
      <c r="EP124" s="112"/>
    </row>
    <row r="125" spans="1:146" s="383" customFormat="1" x14ac:dyDescent="0.2">
      <c r="A125" s="112"/>
      <c r="B125" s="112"/>
      <c r="C125" s="112"/>
      <c r="D125" s="112"/>
      <c r="E125" s="112"/>
      <c r="F125" s="114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  <c r="BY125" s="112"/>
      <c r="BZ125" s="112"/>
      <c r="CA125" s="112"/>
      <c r="CB125" s="112"/>
      <c r="CC125" s="112"/>
      <c r="CD125" s="112"/>
      <c r="CE125" s="112"/>
      <c r="CF125" s="112"/>
      <c r="CG125" s="112"/>
      <c r="CH125" s="112"/>
      <c r="CI125" s="112"/>
      <c r="CJ125" s="112"/>
      <c r="CK125" s="112"/>
      <c r="CL125" s="112"/>
      <c r="CM125" s="112"/>
      <c r="CN125" s="112"/>
      <c r="CO125" s="112"/>
      <c r="CP125" s="112"/>
      <c r="CQ125" s="112"/>
      <c r="CR125" s="112"/>
      <c r="CS125" s="112"/>
      <c r="CT125" s="112"/>
      <c r="CU125" s="112"/>
      <c r="CV125" s="112"/>
      <c r="CW125" s="112"/>
      <c r="CX125" s="112"/>
      <c r="CY125" s="112"/>
      <c r="CZ125" s="112"/>
      <c r="DA125" s="112"/>
      <c r="DB125" s="112"/>
      <c r="DC125" s="112"/>
      <c r="DD125" s="112"/>
      <c r="DE125" s="112"/>
      <c r="DF125" s="112"/>
      <c r="DG125" s="112"/>
      <c r="DH125" s="112"/>
      <c r="DI125" s="112"/>
      <c r="DJ125" s="112"/>
      <c r="DK125" s="112"/>
      <c r="DL125" s="112"/>
      <c r="DM125" s="112"/>
      <c r="DN125" s="112"/>
      <c r="DO125" s="112"/>
      <c r="DP125" s="112"/>
      <c r="DQ125" s="112"/>
      <c r="DR125" s="112"/>
      <c r="DS125" s="112"/>
      <c r="DT125" s="112"/>
      <c r="DU125" s="112"/>
      <c r="DV125" s="112"/>
      <c r="DW125" s="112"/>
      <c r="DX125" s="112"/>
      <c r="DY125" s="112"/>
      <c r="DZ125" s="112"/>
      <c r="EA125" s="112"/>
      <c r="EB125" s="112"/>
      <c r="EC125" s="112"/>
      <c r="ED125" s="112"/>
      <c r="EE125" s="112"/>
      <c r="EF125" s="112"/>
      <c r="EG125" s="112"/>
      <c r="EH125" s="112"/>
      <c r="EI125" s="112"/>
      <c r="EJ125" s="112"/>
      <c r="EK125" s="112"/>
      <c r="EL125" s="112"/>
      <c r="EM125" s="112"/>
      <c r="EN125" s="112"/>
      <c r="EO125" s="112"/>
      <c r="EP125" s="112"/>
    </row>
    <row r="126" spans="1:146" s="383" customFormat="1" x14ac:dyDescent="0.2">
      <c r="A126" s="112"/>
      <c r="B126" s="112"/>
      <c r="C126" s="112"/>
      <c r="D126" s="112"/>
      <c r="E126" s="112"/>
      <c r="F126" s="114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  <c r="BY126" s="112"/>
      <c r="BZ126" s="112"/>
      <c r="CA126" s="112"/>
      <c r="CB126" s="112"/>
      <c r="CC126" s="112"/>
      <c r="CD126" s="112"/>
      <c r="CE126" s="112"/>
      <c r="CF126" s="112"/>
      <c r="CG126" s="112"/>
      <c r="CH126" s="112"/>
      <c r="CI126" s="112"/>
      <c r="CJ126" s="112"/>
      <c r="CK126" s="112"/>
      <c r="CL126" s="112"/>
      <c r="CM126" s="112"/>
      <c r="CN126" s="112"/>
      <c r="CO126" s="112"/>
      <c r="CP126" s="112"/>
      <c r="CQ126" s="112"/>
      <c r="CR126" s="112"/>
      <c r="CS126" s="112"/>
      <c r="CT126" s="112"/>
      <c r="CU126" s="112"/>
      <c r="CV126" s="112"/>
      <c r="CW126" s="112"/>
      <c r="CX126" s="112"/>
      <c r="CY126" s="112"/>
      <c r="CZ126" s="112"/>
      <c r="DA126" s="112"/>
      <c r="DB126" s="112"/>
      <c r="DC126" s="112"/>
      <c r="DD126" s="112"/>
      <c r="DE126" s="112"/>
      <c r="DF126" s="112"/>
      <c r="DG126" s="112"/>
      <c r="DH126" s="112"/>
      <c r="DI126" s="112"/>
      <c r="DJ126" s="112"/>
      <c r="DK126" s="112"/>
      <c r="DL126" s="112"/>
      <c r="DM126" s="112"/>
      <c r="DN126" s="112"/>
      <c r="DO126" s="112"/>
      <c r="DP126" s="112"/>
      <c r="DQ126" s="112"/>
      <c r="DR126" s="112"/>
      <c r="DS126" s="112"/>
      <c r="DT126" s="112"/>
      <c r="DU126" s="112"/>
      <c r="DV126" s="112"/>
      <c r="DW126" s="112"/>
      <c r="DX126" s="112"/>
      <c r="DY126" s="112"/>
      <c r="DZ126" s="112"/>
      <c r="EA126" s="112"/>
      <c r="EB126" s="112"/>
      <c r="EC126" s="112"/>
      <c r="ED126" s="112"/>
      <c r="EE126" s="112"/>
      <c r="EF126" s="112"/>
      <c r="EG126" s="112"/>
      <c r="EH126" s="112"/>
      <c r="EI126" s="112"/>
      <c r="EJ126" s="112"/>
      <c r="EK126" s="112"/>
      <c r="EL126" s="112"/>
      <c r="EM126" s="112"/>
      <c r="EN126" s="112"/>
      <c r="EO126" s="112"/>
      <c r="EP126" s="112"/>
    </row>
    <row r="127" spans="1:146" s="383" customFormat="1" x14ac:dyDescent="0.2">
      <c r="A127" s="112"/>
      <c r="B127" s="112"/>
      <c r="C127" s="112"/>
      <c r="D127" s="112"/>
      <c r="E127" s="112"/>
      <c r="F127" s="114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  <c r="BY127" s="112"/>
      <c r="BZ127" s="112"/>
      <c r="CA127" s="112"/>
      <c r="CB127" s="112"/>
      <c r="CC127" s="112"/>
      <c r="CD127" s="112"/>
      <c r="CE127" s="112"/>
      <c r="CF127" s="112"/>
      <c r="CG127" s="112"/>
      <c r="CH127" s="112"/>
      <c r="CI127" s="112"/>
      <c r="CJ127" s="112"/>
      <c r="CK127" s="112"/>
      <c r="CL127" s="112"/>
      <c r="CM127" s="112"/>
      <c r="CN127" s="112"/>
      <c r="CO127" s="112"/>
      <c r="CP127" s="112"/>
      <c r="CQ127" s="112"/>
      <c r="CR127" s="112"/>
      <c r="CS127" s="112"/>
      <c r="CT127" s="112"/>
      <c r="CU127" s="112"/>
      <c r="CV127" s="112"/>
      <c r="CW127" s="112"/>
      <c r="CX127" s="112"/>
      <c r="CY127" s="112"/>
      <c r="CZ127" s="112"/>
      <c r="DA127" s="112"/>
      <c r="DB127" s="112"/>
      <c r="DC127" s="112"/>
      <c r="DD127" s="112"/>
      <c r="DE127" s="112"/>
      <c r="DF127" s="112"/>
      <c r="DG127" s="112"/>
      <c r="DH127" s="112"/>
      <c r="DI127" s="112"/>
      <c r="DJ127" s="112"/>
      <c r="DK127" s="112"/>
      <c r="DL127" s="112"/>
      <c r="DM127" s="112"/>
      <c r="DN127" s="112"/>
      <c r="DO127" s="112"/>
      <c r="DP127" s="112"/>
      <c r="DQ127" s="112"/>
      <c r="DR127" s="112"/>
      <c r="DS127" s="112"/>
      <c r="DT127" s="112"/>
      <c r="DU127" s="112"/>
      <c r="DV127" s="112"/>
      <c r="DW127" s="112"/>
      <c r="DX127" s="112"/>
      <c r="DY127" s="112"/>
      <c r="DZ127" s="112"/>
      <c r="EA127" s="112"/>
      <c r="EB127" s="112"/>
      <c r="EC127" s="112"/>
      <c r="ED127" s="112"/>
      <c r="EE127" s="112"/>
      <c r="EF127" s="112"/>
      <c r="EG127" s="112"/>
      <c r="EH127" s="112"/>
      <c r="EI127" s="112"/>
      <c r="EJ127" s="112"/>
      <c r="EK127" s="112"/>
      <c r="EL127" s="112"/>
      <c r="EM127" s="112"/>
      <c r="EN127" s="112"/>
      <c r="EO127" s="112"/>
      <c r="EP127" s="112"/>
    </row>
    <row r="128" spans="1:146" s="383" customFormat="1" x14ac:dyDescent="0.2">
      <c r="A128" s="112"/>
      <c r="B128" s="112"/>
      <c r="C128" s="112"/>
      <c r="D128" s="112"/>
      <c r="E128" s="112"/>
      <c r="F128" s="114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BJ128" s="112"/>
      <c r="BK128" s="112"/>
      <c r="BL128" s="112"/>
      <c r="BM128" s="112"/>
      <c r="BN128" s="112"/>
      <c r="BO128" s="112"/>
      <c r="BP128" s="112"/>
      <c r="BQ128" s="112"/>
      <c r="BR128" s="1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112"/>
      <c r="CC128" s="112"/>
      <c r="CD128" s="112"/>
      <c r="CE128" s="112"/>
      <c r="CF128" s="112"/>
      <c r="CG128" s="112"/>
      <c r="CH128" s="112"/>
      <c r="CI128" s="112"/>
      <c r="CJ128" s="112"/>
      <c r="CK128" s="112"/>
      <c r="CL128" s="112"/>
      <c r="CM128" s="112"/>
      <c r="CN128" s="112"/>
      <c r="CO128" s="112"/>
      <c r="CP128" s="112"/>
      <c r="CQ128" s="112"/>
      <c r="CR128" s="112"/>
      <c r="CS128" s="112"/>
      <c r="CT128" s="112"/>
      <c r="CU128" s="112"/>
      <c r="CV128" s="112"/>
      <c r="CW128" s="112"/>
      <c r="CX128" s="112"/>
      <c r="CY128" s="112"/>
      <c r="CZ128" s="112"/>
      <c r="DA128" s="112"/>
      <c r="DB128" s="112"/>
      <c r="DC128" s="112"/>
      <c r="DD128" s="112"/>
      <c r="DE128" s="112"/>
      <c r="DF128" s="112"/>
      <c r="DG128" s="112"/>
      <c r="DH128" s="112"/>
      <c r="DI128" s="112"/>
      <c r="DJ128" s="112"/>
      <c r="DK128" s="112"/>
      <c r="DL128" s="112"/>
      <c r="DM128" s="112"/>
      <c r="DN128" s="112"/>
      <c r="DO128" s="112"/>
      <c r="DP128" s="112"/>
      <c r="DQ128" s="112"/>
      <c r="DR128" s="112"/>
      <c r="DS128" s="112"/>
      <c r="DT128" s="112"/>
      <c r="DU128" s="112"/>
      <c r="DV128" s="112"/>
      <c r="DW128" s="112"/>
      <c r="DX128" s="112"/>
      <c r="DY128" s="112"/>
      <c r="DZ128" s="112"/>
      <c r="EA128" s="112"/>
      <c r="EB128" s="112"/>
      <c r="EC128" s="112"/>
      <c r="ED128" s="112"/>
      <c r="EE128" s="112"/>
      <c r="EF128" s="112"/>
      <c r="EG128" s="112"/>
      <c r="EH128" s="112"/>
      <c r="EI128" s="112"/>
      <c r="EJ128" s="112"/>
      <c r="EK128" s="112"/>
      <c r="EL128" s="112"/>
      <c r="EM128" s="112"/>
      <c r="EN128" s="112"/>
      <c r="EO128" s="112"/>
      <c r="EP128" s="112"/>
    </row>
    <row r="129" spans="1:146" s="383" customFormat="1" x14ac:dyDescent="0.2">
      <c r="A129" s="112"/>
      <c r="B129" s="112"/>
      <c r="C129" s="112"/>
      <c r="D129" s="112"/>
      <c r="E129" s="112"/>
      <c r="F129" s="114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112"/>
      <c r="CD129" s="112"/>
      <c r="CE129" s="112"/>
      <c r="CF129" s="112"/>
      <c r="CG129" s="112"/>
      <c r="CH129" s="112"/>
      <c r="CI129" s="112"/>
      <c r="CJ129" s="112"/>
      <c r="CK129" s="112"/>
      <c r="CL129" s="112"/>
      <c r="CM129" s="112"/>
      <c r="CN129" s="112"/>
      <c r="CO129" s="112"/>
      <c r="CP129" s="112"/>
      <c r="CQ129" s="112"/>
      <c r="CR129" s="112"/>
      <c r="CS129" s="112"/>
      <c r="CT129" s="112"/>
      <c r="CU129" s="112"/>
      <c r="CV129" s="112"/>
      <c r="CW129" s="112"/>
      <c r="CX129" s="112"/>
      <c r="CY129" s="112"/>
      <c r="CZ129" s="112"/>
      <c r="DA129" s="112"/>
      <c r="DB129" s="112"/>
      <c r="DC129" s="112"/>
      <c r="DD129" s="112"/>
      <c r="DE129" s="112"/>
      <c r="DF129" s="112"/>
      <c r="DG129" s="112"/>
      <c r="DH129" s="112"/>
      <c r="DI129" s="112"/>
      <c r="DJ129" s="112"/>
      <c r="DK129" s="112"/>
      <c r="DL129" s="112"/>
      <c r="DM129" s="112"/>
      <c r="DN129" s="112"/>
      <c r="DO129" s="112"/>
      <c r="DP129" s="112"/>
      <c r="DQ129" s="112"/>
      <c r="DR129" s="112"/>
      <c r="DS129" s="112"/>
      <c r="DT129" s="112"/>
      <c r="DU129" s="112"/>
      <c r="DV129" s="112"/>
      <c r="DW129" s="112"/>
      <c r="DX129" s="112"/>
      <c r="DY129" s="112"/>
      <c r="DZ129" s="112"/>
      <c r="EA129" s="112"/>
      <c r="EB129" s="112"/>
      <c r="EC129" s="112"/>
      <c r="ED129" s="112"/>
      <c r="EE129" s="112"/>
      <c r="EF129" s="112"/>
      <c r="EG129" s="112"/>
      <c r="EH129" s="112"/>
      <c r="EI129" s="112"/>
      <c r="EJ129" s="112"/>
      <c r="EK129" s="112"/>
      <c r="EL129" s="112"/>
      <c r="EM129" s="112"/>
      <c r="EN129" s="112"/>
      <c r="EO129" s="112"/>
      <c r="EP129" s="112"/>
    </row>
    <row r="130" spans="1:146" s="383" customFormat="1" x14ac:dyDescent="0.2">
      <c r="A130" s="112"/>
      <c r="B130" s="112"/>
      <c r="C130" s="112"/>
      <c r="D130" s="112"/>
      <c r="E130" s="112"/>
      <c r="F130" s="114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BY130" s="112"/>
      <c r="BZ130" s="112"/>
      <c r="CA130" s="112"/>
      <c r="CB130" s="112"/>
      <c r="CC130" s="112"/>
      <c r="CD130" s="112"/>
      <c r="CE130" s="112"/>
      <c r="CF130" s="112"/>
      <c r="CG130" s="112"/>
      <c r="CH130" s="112"/>
      <c r="CI130" s="112"/>
      <c r="CJ130" s="112"/>
      <c r="CK130" s="112"/>
      <c r="CL130" s="112"/>
      <c r="CM130" s="112"/>
      <c r="CN130" s="112"/>
      <c r="CO130" s="112"/>
      <c r="CP130" s="112"/>
      <c r="CQ130" s="112"/>
      <c r="CR130" s="112"/>
      <c r="CS130" s="112"/>
      <c r="CT130" s="112"/>
      <c r="CU130" s="112"/>
      <c r="CV130" s="112"/>
      <c r="CW130" s="112"/>
      <c r="CX130" s="112"/>
      <c r="CY130" s="112"/>
      <c r="CZ130" s="112"/>
      <c r="DA130" s="112"/>
      <c r="DB130" s="112"/>
      <c r="DC130" s="112"/>
      <c r="DD130" s="112"/>
      <c r="DE130" s="112"/>
      <c r="DF130" s="112"/>
      <c r="DG130" s="112"/>
      <c r="DH130" s="112"/>
      <c r="DI130" s="112"/>
      <c r="DJ130" s="112"/>
      <c r="DK130" s="112"/>
      <c r="DL130" s="112"/>
      <c r="DM130" s="112"/>
      <c r="DN130" s="112"/>
      <c r="DO130" s="112"/>
      <c r="DP130" s="112"/>
      <c r="DQ130" s="112"/>
      <c r="DR130" s="112"/>
      <c r="DS130" s="112"/>
      <c r="DT130" s="112"/>
      <c r="DU130" s="112"/>
      <c r="DV130" s="112"/>
      <c r="DW130" s="112"/>
      <c r="DX130" s="112"/>
      <c r="DY130" s="112"/>
      <c r="DZ130" s="112"/>
      <c r="EA130" s="112"/>
      <c r="EB130" s="112"/>
      <c r="EC130" s="112"/>
      <c r="ED130" s="112"/>
      <c r="EE130" s="112"/>
      <c r="EF130" s="112"/>
      <c r="EG130" s="112"/>
      <c r="EH130" s="112"/>
      <c r="EI130" s="112"/>
      <c r="EJ130" s="112"/>
      <c r="EK130" s="112"/>
      <c r="EL130" s="112"/>
      <c r="EM130" s="112"/>
      <c r="EN130" s="112"/>
      <c r="EO130" s="112"/>
      <c r="EP130" s="112"/>
    </row>
    <row r="131" spans="1:146" s="383" customFormat="1" x14ac:dyDescent="0.2">
      <c r="A131" s="112"/>
      <c r="B131" s="112"/>
      <c r="C131" s="112"/>
      <c r="D131" s="112"/>
      <c r="E131" s="112"/>
      <c r="F131" s="114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2"/>
      <c r="CA131" s="112"/>
      <c r="CB131" s="112"/>
      <c r="CC131" s="112"/>
      <c r="CD131" s="112"/>
      <c r="CE131" s="112"/>
      <c r="CF131" s="112"/>
      <c r="CG131" s="112"/>
      <c r="CH131" s="112"/>
      <c r="CI131" s="112"/>
      <c r="CJ131" s="112"/>
      <c r="CK131" s="112"/>
      <c r="CL131" s="112"/>
      <c r="CM131" s="112"/>
      <c r="CN131" s="112"/>
      <c r="CO131" s="112"/>
      <c r="CP131" s="112"/>
      <c r="CQ131" s="112"/>
      <c r="CR131" s="112"/>
      <c r="CS131" s="112"/>
      <c r="CT131" s="112"/>
      <c r="CU131" s="112"/>
      <c r="CV131" s="112"/>
      <c r="CW131" s="112"/>
      <c r="CX131" s="112"/>
      <c r="CY131" s="112"/>
      <c r="CZ131" s="112"/>
      <c r="DA131" s="112"/>
      <c r="DB131" s="112"/>
      <c r="DC131" s="112"/>
      <c r="DD131" s="112"/>
      <c r="DE131" s="112"/>
      <c r="DF131" s="112"/>
      <c r="DG131" s="112"/>
      <c r="DH131" s="112"/>
      <c r="DI131" s="112"/>
      <c r="DJ131" s="112"/>
      <c r="DK131" s="112"/>
      <c r="DL131" s="112"/>
      <c r="DM131" s="112"/>
      <c r="DN131" s="112"/>
      <c r="DO131" s="112"/>
      <c r="DP131" s="112"/>
      <c r="DQ131" s="112"/>
      <c r="DR131" s="112"/>
      <c r="DS131" s="112"/>
      <c r="DT131" s="112"/>
      <c r="DU131" s="112"/>
      <c r="DV131" s="112"/>
      <c r="DW131" s="112"/>
      <c r="DX131" s="112"/>
      <c r="DY131" s="112"/>
      <c r="DZ131" s="112"/>
      <c r="EA131" s="112"/>
      <c r="EB131" s="112"/>
      <c r="EC131" s="112"/>
      <c r="ED131" s="112"/>
      <c r="EE131" s="112"/>
      <c r="EF131" s="112"/>
      <c r="EG131" s="112"/>
      <c r="EH131" s="112"/>
      <c r="EI131" s="112"/>
      <c r="EJ131" s="112"/>
      <c r="EK131" s="112"/>
      <c r="EL131" s="112"/>
      <c r="EM131" s="112"/>
      <c r="EN131" s="112"/>
      <c r="EO131" s="112"/>
      <c r="EP131" s="112"/>
    </row>
    <row r="132" spans="1:146" s="383" customFormat="1" x14ac:dyDescent="0.2">
      <c r="A132" s="112"/>
      <c r="B132" s="112"/>
      <c r="C132" s="112"/>
      <c r="D132" s="112"/>
      <c r="E132" s="112"/>
      <c r="F132" s="114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112"/>
      <c r="CC132" s="112"/>
      <c r="CD132" s="112"/>
      <c r="CE132" s="112"/>
      <c r="CF132" s="112"/>
      <c r="CG132" s="112"/>
      <c r="CH132" s="112"/>
      <c r="CI132" s="112"/>
      <c r="CJ132" s="112"/>
      <c r="CK132" s="112"/>
      <c r="CL132" s="112"/>
      <c r="CM132" s="112"/>
      <c r="CN132" s="112"/>
      <c r="CO132" s="112"/>
      <c r="CP132" s="112"/>
      <c r="CQ132" s="112"/>
      <c r="CR132" s="112"/>
      <c r="CS132" s="112"/>
      <c r="CT132" s="112"/>
      <c r="CU132" s="112"/>
      <c r="CV132" s="112"/>
      <c r="CW132" s="112"/>
      <c r="CX132" s="112"/>
      <c r="CY132" s="112"/>
      <c r="CZ132" s="112"/>
      <c r="DA132" s="112"/>
      <c r="DB132" s="112"/>
      <c r="DC132" s="112"/>
      <c r="DD132" s="112"/>
      <c r="DE132" s="112"/>
      <c r="DF132" s="112"/>
      <c r="DG132" s="112"/>
      <c r="DH132" s="112"/>
      <c r="DI132" s="112"/>
      <c r="DJ132" s="112"/>
      <c r="DK132" s="112"/>
      <c r="DL132" s="112"/>
      <c r="DM132" s="112"/>
      <c r="DN132" s="112"/>
      <c r="DO132" s="112"/>
      <c r="DP132" s="112"/>
      <c r="DQ132" s="112"/>
      <c r="DR132" s="112"/>
      <c r="DS132" s="112"/>
      <c r="DT132" s="112"/>
      <c r="DU132" s="112"/>
      <c r="DV132" s="112"/>
      <c r="DW132" s="112"/>
      <c r="DX132" s="112"/>
      <c r="DY132" s="112"/>
      <c r="DZ132" s="112"/>
      <c r="EA132" s="112"/>
      <c r="EB132" s="112"/>
      <c r="EC132" s="112"/>
      <c r="ED132" s="112"/>
      <c r="EE132" s="112"/>
      <c r="EF132" s="112"/>
      <c r="EG132" s="112"/>
      <c r="EH132" s="112"/>
      <c r="EI132" s="112"/>
      <c r="EJ132" s="112"/>
      <c r="EK132" s="112"/>
      <c r="EL132" s="112"/>
      <c r="EM132" s="112"/>
      <c r="EN132" s="112"/>
      <c r="EO132" s="112"/>
      <c r="EP132" s="112"/>
    </row>
    <row r="133" spans="1:146" s="383" customFormat="1" x14ac:dyDescent="0.2">
      <c r="A133" s="112"/>
      <c r="B133" s="112"/>
      <c r="C133" s="112"/>
      <c r="D133" s="112"/>
      <c r="E133" s="112"/>
      <c r="F133" s="114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2"/>
      <c r="BM133" s="112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  <c r="CC133" s="112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2"/>
      <c r="CO133" s="112"/>
      <c r="CP133" s="112"/>
      <c r="CQ133" s="112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2"/>
      <c r="DC133" s="112"/>
      <c r="DD133" s="112"/>
      <c r="DE133" s="112"/>
      <c r="DF133" s="112"/>
      <c r="DG133" s="112"/>
      <c r="DH133" s="112"/>
      <c r="DI133" s="112"/>
      <c r="DJ133" s="112"/>
      <c r="DK133" s="112"/>
      <c r="DL133" s="112"/>
      <c r="DM133" s="112"/>
      <c r="DN133" s="112"/>
      <c r="DO133" s="112"/>
      <c r="DP133" s="112"/>
      <c r="DQ133" s="112"/>
      <c r="DR133" s="112"/>
      <c r="DS133" s="112"/>
      <c r="DT133" s="112"/>
      <c r="DU133" s="112"/>
      <c r="DV133" s="112"/>
      <c r="DW133" s="112"/>
      <c r="DX133" s="112"/>
      <c r="DY133" s="112"/>
      <c r="DZ133" s="112"/>
      <c r="EA133" s="112"/>
      <c r="EB133" s="112"/>
      <c r="EC133" s="112"/>
      <c r="ED133" s="112"/>
      <c r="EE133" s="112"/>
      <c r="EF133" s="112"/>
      <c r="EG133" s="112"/>
      <c r="EH133" s="112"/>
      <c r="EI133" s="112"/>
      <c r="EJ133" s="112"/>
      <c r="EK133" s="112"/>
      <c r="EL133" s="112"/>
      <c r="EM133" s="112"/>
      <c r="EN133" s="112"/>
      <c r="EO133" s="112"/>
      <c r="EP133" s="112"/>
    </row>
    <row r="134" spans="1:146" s="383" customFormat="1" x14ac:dyDescent="0.2">
      <c r="A134" s="112"/>
      <c r="B134" s="112"/>
      <c r="C134" s="112"/>
      <c r="D134" s="112"/>
      <c r="E134" s="112"/>
      <c r="F134" s="114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2"/>
      <c r="BM134" s="112"/>
      <c r="BN134" s="112"/>
      <c r="BO134" s="112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112"/>
      <c r="CC134" s="112"/>
      <c r="CD134" s="112"/>
      <c r="CE134" s="112"/>
      <c r="CF134" s="112"/>
      <c r="CG134" s="112"/>
      <c r="CH134" s="112"/>
      <c r="CI134" s="112"/>
      <c r="CJ134" s="112"/>
      <c r="CK134" s="112"/>
      <c r="CL134" s="112"/>
      <c r="CM134" s="112"/>
      <c r="CN134" s="112"/>
      <c r="CO134" s="112"/>
      <c r="CP134" s="112"/>
      <c r="CQ134" s="112"/>
      <c r="CR134" s="112"/>
      <c r="CS134" s="112"/>
      <c r="CT134" s="112"/>
      <c r="CU134" s="112"/>
      <c r="CV134" s="112"/>
      <c r="CW134" s="112"/>
      <c r="CX134" s="112"/>
      <c r="CY134" s="112"/>
      <c r="CZ134" s="112"/>
      <c r="DA134" s="112"/>
      <c r="DB134" s="112"/>
      <c r="DC134" s="112"/>
      <c r="DD134" s="112"/>
      <c r="DE134" s="112"/>
      <c r="DF134" s="112"/>
      <c r="DG134" s="112"/>
      <c r="DH134" s="112"/>
      <c r="DI134" s="112"/>
      <c r="DJ134" s="112"/>
      <c r="DK134" s="112"/>
      <c r="DL134" s="112"/>
      <c r="DM134" s="112"/>
      <c r="DN134" s="112"/>
      <c r="DO134" s="112"/>
      <c r="DP134" s="112"/>
      <c r="DQ134" s="112"/>
      <c r="DR134" s="112"/>
      <c r="DS134" s="112"/>
      <c r="DT134" s="112"/>
      <c r="DU134" s="112"/>
      <c r="DV134" s="112"/>
      <c r="DW134" s="112"/>
      <c r="DX134" s="112"/>
      <c r="DY134" s="112"/>
      <c r="DZ134" s="112"/>
      <c r="EA134" s="112"/>
      <c r="EB134" s="112"/>
      <c r="EC134" s="112"/>
      <c r="ED134" s="112"/>
      <c r="EE134" s="112"/>
      <c r="EF134" s="112"/>
      <c r="EG134" s="112"/>
      <c r="EH134" s="112"/>
      <c r="EI134" s="112"/>
      <c r="EJ134" s="112"/>
      <c r="EK134" s="112"/>
      <c r="EL134" s="112"/>
      <c r="EM134" s="112"/>
      <c r="EN134" s="112"/>
      <c r="EO134" s="112"/>
      <c r="EP134" s="112"/>
    </row>
    <row r="135" spans="1:146" s="383" customFormat="1" x14ac:dyDescent="0.2">
      <c r="A135" s="112"/>
      <c r="B135" s="112"/>
      <c r="C135" s="112"/>
      <c r="D135" s="112"/>
      <c r="E135" s="112"/>
      <c r="F135" s="114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2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</row>
    <row r="136" spans="1:146" s="383" customFormat="1" x14ac:dyDescent="0.2">
      <c r="A136" s="112"/>
      <c r="B136" s="112"/>
      <c r="C136" s="112"/>
      <c r="D136" s="112"/>
      <c r="E136" s="112"/>
      <c r="F136" s="114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112"/>
      <c r="BC136" s="112"/>
      <c r="BD136" s="112"/>
      <c r="BE136" s="112"/>
      <c r="BF136" s="112"/>
      <c r="BG136" s="112"/>
      <c r="BH136" s="112"/>
      <c r="BI136" s="112"/>
      <c r="BJ136" s="112"/>
      <c r="BK136" s="112"/>
      <c r="BL136" s="112"/>
      <c r="BM136" s="112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2"/>
      <c r="CA136" s="112"/>
      <c r="CB136" s="112"/>
      <c r="CC136" s="112"/>
      <c r="CD136" s="112"/>
      <c r="CE136" s="112"/>
      <c r="CF136" s="112"/>
      <c r="CG136" s="112"/>
      <c r="CH136" s="112"/>
      <c r="CI136" s="112"/>
      <c r="CJ136" s="112"/>
      <c r="CK136" s="112"/>
      <c r="CL136" s="112"/>
      <c r="CM136" s="112"/>
      <c r="CN136" s="112"/>
      <c r="CO136" s="112"/>
      <c r="CP136" s="112"/>
      <c r="CQ136" s="112"/>
      <c r="CR136" s="112"/>
      <c r="CS136" s="112"/>
      <c r="CT136" s="112"/>
      <c r="CU136" s="112"/>
      <c r="CV136" s="112"/>
      <c r="CW136" s="112"/>
      <c r="CX136" s="112"/>
      <c r="CY136" s="112"/>
      <c r="CZ136" s="112"/>
      <c r="DA136" s="112"/>
      <c r="DB136" s="112"/>
      <c r="DC136" s="112"/>
      <c r="DD136" s="112"/>
      <c r="DE136" s="112"/>
      <c r="DF136" s="112"/>
      <c r="DG136" s="112"/>
      <c r="DH136" s="112"/>
      <c r="DI136" s="112"/>
      <c r="DJ136" s="112"/>
      <c r="DK136" s="112"/>
      <c r="DL136" s="112"/>
      <c r="DM136" s="112"/>
      <c r="DN136" s="112"/>
      <c r="DO136" s="112"/>
      <c r="DP136" s="112"/>
      <c r="DQ136" s="112"/>
      <c r="DR136" s="112"/>
      <c r="DS136" s="112"/>
      <c r="DT136" s="112"/>
      <c r="DU136" s="112"/>
      <c r="DV136" s="112"/>
      <c r="DW136" s="112"/>
      <c r="DX136" s="112"/>
      <c r="DY136" s="112"/>
      <c r="DZ136" s="112"/>
      <c r="EA136" s="112"/>
      <c r="EB136" s="112"/>
      <c r="EC136" s="112"/>
      <c r="ED136" s="112"/>
      <c r="EE136" s="112"/>
      <c r="EF136" s="112"/>
      <c r="EG136" s="112"/>
      <c r="EH136" s="112"/>
      <c r="EI136" s="112"/>
      <c r="EJ136" s="112"/>
      <c r="EK136" s="112"/>
      <c r="EL136" s="112"/>
      <c r="EM136" s="112"/>
      <c r="EN136" s="112"/>
      <c r="EO136" s="112"/>
      <c r="EP136" s="112"/>
    </row>
    <row r="137" spans="1:146" s="383" customFormat="1" x14ac:dyDescent="0.2">
      <c r="A137" s="112"/>
      <c r="B137" s="112"/>
      <c r="C137" s="112"/>
      <c r="D137" s="112"/>
      <c r="E137" s="112"/>
      <c r="F137" s="114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  <c r="BY137" s="112"/>
      <c r="BZ137" s="112"/>
      <c r="CA137" s="112"/>
      <c r="CB137" s="112"/>
      <c r="CC137" s="112"/>
      <c r="CD137" s="112"/>
      <c r="CE137" s="112"/>
      <c r="CF137" s="112"/>
      <c r="CG137" s="112"/>
      <c r="CH137" s="112"/>
      <c r="CI137" s="112"/>
      <c r="CJ137" s="112"/>
      <c r="CK137" s="112"/>
      <c r="CL137" s="112"/>
      <c r="CM137" s="112"/>
      <c r="CN137" s="112"/>
      <c r="CO137" s="112"/>
      <c r="CP137" s="112"/>
      <c r="CQ137" s="112"/>
      <c r="CR137" s="112"/>
      <c r="CS137" s="112"/>
      <c r="CT137" s="112"/>
      <c r="CU137" s="112"/>
      <c r="CV137" s="112"/>
      <c r="CW137" s="112"/>
      <c r="CX137" s="112"/>
      <c r="CY137" s="112"/>
      <c r="CZ137" s="112"/>
      <c r="DA137" s="112"/>
      <c r="DB137" s="112"/>
      <c r="DC137" s="112"/>
      <c r="DD137" s="112"/>
      <c r="DE137" s="112"/>
      <c r="DF137" s="112"/>
      <c r="DG137" s="112"/>
      <c r="DH137" s="112"/>
      <c r="DI137" s="112"/>
      <c r="DJ137" s="112"/>
      <c r="DK137" s="112"/>
      <c r="DL137" s="112"/>
      <c r="DM137" s="112"/>
      <c r="DN137" s="112"/>
      <c r="DO137" s="112"/>
      <c r="DP137" s="112"/>
      <c r="DQ137" s="112"/>
      <c r="DR137" s="112"/>
      <c r="DS137" s="112"/>
      <c r="DT137" s="112"/>
      <c r="DU137" s="112"/>
      <c r="DV137" s="112"/>
      <c r="DW137" s="112"/>
      <c r="DX137" s="112"/>
      <c r="DY137" s="112"/>
      <c r="DZ137" s="112"/>
      <c r="EA137" s="112"/>
      <c r="EB137" s="112"/>
      <c r="EC137" s="112"/>
      <c r="ED137" s="112"/>
      <c r="EE137" s="112"/>
      <c r="EF137" s="112"/>
      <c r="EG137" s="112"/>
      <c r="EH137" s="112"/>
      <c r="EI137" s="112"/>
      <c r="EJ137" s="112"/>
      <c r="EK137" s="112"/>
      <c r="EL137" s="112"/>
      <c r="EM137" s="112"/>
      <c r="EN137" s="112"/>
      <c r="EO137" s="112"/>
      <c r="EP137" s="112"/>
    </row>
    <row r="138" spans="1:146" s="383" customFormat="1" x14ac:dyDescent="0.2">
      <c r="A138" s="112"/>
      <c r="B138" s="112"/>
      <c r="C138" s="112"/>
      <c r="D138" s="112"/>
      <c r="E138" s="112"/>
      <c r="F138" s="114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112"/>
      <c r="CC138" s="112"/>
      <c r="CD138" s="112"/>
      <c r="CE138" s="112"/>
      <c r="CF138" s="112"/>
      <c r="CG138" s="112"/>
      <c r="CH138" s="112"/>
      <c r="CI138" s="112"/>
      <c r="CJ138" s="112"/>
      <c r="CK138" s="112"/>
      <c r="CL138" s="112"/>
      <c r="CM138" s="112"/>
      <c r="CN138" s="112"/>
      <c r="CO138" s="112"/>
      <c r="CP138" s="112"/>
      <c r="CQ138" s="112"/>
      <c r="CR138" s="112"/>
      <c r="CS138" s="112"/>
      <c r="CT138" s="112"/>
      <c r="CU138" s="112"/>
      <c r="CV138" s="112"/>
      <c r="CW138" s="112"/>
      <c r="CX138" s="112"/>
      <c r="CY138" s="112"/>
      <c r="CZ138" s="112"/>
      <c r="DA138" s="112"/>
      <c r="DB138" s="112"/>
      <c r="DC138" s="112"/>
      <c r="DD138" s="112"/>
      <c r="DE138" s="112"/>
      <c r="DF138" s="112"/>
      <c r="DG138" s="112"/>
      <c r="DH138" s="112"/>
      <c r="DI138" s="112"/>
      <c r="DJ138" s="112"/>
      <c r="DK138" s="112"/>
      <c r="DL138" s="112"/>
      <c r="DM138" s="112"/>
      <c r="DN138" s="112"/>
      <c r="DO138" s="112"/>
      <c r="DP138" s="112"/>
      <c r="DQ138" s="112"/>
      <c r="DR138" s="112"/>
      <c r="DS138" s="112"/>
      <c r="DT138" s="112"/>
      <c r="DU138" s="112"/>
      <c r="DV138" s="112"/>
      <c r="DW138" s="112"/>
      <c r="DX138" s="112"/>
      <c r="DY138" s="112"/>
      <c r="DZ138" s="112"/>
      <c r="EA138" s="112"/>
      <c r="EB138" s="112"/>
      <c r="EC138" s="112"/>
      <c r="ED138" s="112"/>
      <c r="EE138" s="112"/>
      <c r="EF138" s="112"/>
      <c r="EG138" s="112"/>
      <c r="EH138" s="112"/>
      <c r="EI138" s="112"/>
      <c r="EJ138" s="112"/>
      <c r="EK138" s="112"/>
      <c r="EL138" s="112"/>
      <c r="EM138" s="112"/>
      <c r="EN138" s="112"/>
      <c r="EO138" s="112"/>
      <c r="EP138" s="112"/>
    </row>
    <row r="139" spans="1:146" s="383" customFormat="1" x14ac:dyDescent="0.2">
      <c r="A139" s="112"/>
      <c r="B139" s="112"/>
      <c r="C139" s="112"/>
      <c r="D139" s="112"/>
      <c r="E139" s="112"/>
      <c r="F139" s="114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  <c r="CC139" s="112"/>
      <c r="CD139" s="112"/>
      <c r="CE139" s="112"/>
      <c r="CF139" s="112"/>
      <c r="CG139" s="112"/>
      <c r="CH139" s="112"/>
      <c r="CI139" s="112"/>
      <c r="CJ139" s="112"/>
      <c r="CK139" s="112"/>
      <c r="CL139" s="112"/>
      <c r="CM139" s="112"/>
      <c r="CN139" s="112"/>
      <c r="CO139" s="112"/>
      <c r="CP139" s="112"/>
      <c r="CQ139" s="112"/>
      <c r="CR139" s="112"/>
      <c r="CS139" s="112"/>
      <c r="CT139" s="112"/>
      <c r="CU139" s="112"/>
      <c r="CV139" s="112"/>
      <c r="CW139" s="112"/>
      <c r="CX139" s="112"/>
      <c r="CY139" s="112"/>
      <c r="CZ139" s="112"/>
      <c r="DA139" s="112"/>
      <c r="DB139" s="112"/>
      <c r="DC139" s="112"/>
      <c r="DD139" s="112"/>
      <c r="DE139" s="112"/>
      <c r="DF139" s="112"/>
      <c r="DG139" s="112"/>
      <c r="DH139" s="112"/>
      <c r="DI139" s="112"/>
      <c r="DJ139" s="112"/>
      <c r="DK139" s="112"/>
      <c r="DL139" s="112"/>
      <c r="DM139" s="112"/>
      <c r="DN139" s="112"/>
      <c r="DO139" s="112"/>
      <c r="DP139" s="112"/>
      <c r="DQ139" s="112"/>
      <c r="DR139" s="112"/>
      <c r="DS139" s="112"/>
      <c r="DT139" s="112"/>
      <c r="DU139" s="112"/>
      <c r="DV139" s="112"/>
      <c r="DW139" s="112"/>
      <c r="DX139" s="112"/>
      <c r="DY139" s="112"/>
      <c r="DZ139" s="112"/>
      <c r="EA139" s="112"/>
      <c r="EB139" s="112"/>
      <c r="EC139" s="112"/>
      <c r="ED139" s="112"/>
      <c r="EE139" s="112"/>
      <c r="EF139" s="112"/>
      <c r="EG139" s="112"/>
      <c r="EH139" s="112"/>
      <c r="EI139" s="112"/>
      <c r="EJ139" s="112"/>
      <c r="EK139" s="112"/>
      <c r="EL139" s="112"/>
      <c r="EM139" s="112"/>
      <c r="EN139" s="112"/>
      <c r="EO139" s="112"/>
      <c r="EP139" s="112"/>
    </row>
    <row r="140" spans="1:146" s="383" customFormat="1" x14ac:dyDescent="0.2">
      <c r="A140" s="112"/>
      <c r="B140" s="112"/>
      <c r="C140" s="112"/>
      <c r="D140" s="112"/>
      <c r="E140" s="112"/>
      <c r="F140" s="114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  <c r="CC140" s="112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2"/>
      <c r="CO140" s="112"/>
      <c r="CP140" s="112"/>
      <c r="CQ140" s="112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2"/>
      <c r="DC140" s="112"/>
      <c r="DD140" s="112"/>
      <c r="DE140" s="112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2"/>
      <c r="DQ140" s="112"/>
      <c r="DR140" s="112"/>
      <c r="DS140" s="112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2"/>
      <c r="EE140" s="112"/>
      <c r="EF140" s="112"/>
      <c r="EG140" s="112"/>
      <c r="EH140" s="112"/>
      <c r="EI140" s="112"/>
      <c r="EJ140" s="112"/>
      <c r="EK140" s="112"/>
      <c r="EL140" s="112"/>
      <c r="EM140" s="112"/>
      <c r="EN140" s="112"/>
      <c r="EO140" s="112"/>
      <c r="EP140" s="112"/>
    </row>
    <row r="141" spans="1:146" s="383" customFormat="1" x14ac:dyDescent="0.2">
      <c r="A141" s="112"/>
      <c r="B141" s="112"/>
      <c r="C141" s="112"/>
      <c r="D141" s="112"/>
      <c r="E141" s="112"/>
      <c r="F141" s="114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112"/>
      <c r="CC141" s="112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12"/>
      <c r="CO141" s="112"/>
      <c r="CP141" s="112"/>
      <c r="CQ141" s="112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12"/>
      <c r="DC141" s="112"/>
      <c r="DD141" s="112"/>
      <c r="DE141" s="112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12"/>
      <c r="DQ141" s="112"/>
      <c r="DR141" s="112"/>
      <c r="DS141" s="112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12"/>
      <c r="EE141" s="112"/>
      <c r="EF141" s="112"/>
      <c r="EG141" s="112"/>
      <c r="EH141" s="112"/>
      <c r="EI141" s="112"/>
      <c r="EJ141" s="112"/>
      <c r="EK141" s="112"/>
      <c r="EL141" s="112"/>
      <c r="EM141" s="112"/>
      <c r="EN141" s="112"/>
      <c r="EO141" s="112"/>
      <c r="EP141" s="112"/>
    </row>
    <row r="142" spans="1:146" s="383" customFormat="1" x14ac:dyDescent="0.2">
      <c r="A142" s="112"/>
      <c r="B142" s="112"/>
      <c r="C142" s="112"/>
      <c r="D142" s="112"/>
      <c r="E142" s="112"/>
      <c r="F142" s="114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12"/>
      <c r="CA142" s="112"/>
      <c r="CB142" s="112"/>
      <c r="CC142" s="112"/>
      <c r="CD142" s="112"/>
      <c r="CE142" s="112"/>
      <c r="CF142" s="112"/>
      <c r="CG142" s="112"/>
      <c r="CH142" s="112"/>
      <c r="CI142" s="112"/>
      <c r="CJ142" s="112"/>
      <c r="CK142" s="112"/>
      <c r="CL142" s="112"/>
      <c r="CM142" s="112"/>
      <c r="CN142" s="112"/>
      <c r="CO142" s="112"/>
      <c r="CP142" s="112"/>
      <c r="CQ142" s="112"/>
      <c r="CR142" s="112"/>
      <c r="CS142" s="112"/>
      <c r="CT142" s="112"/>
      <c r="CU142" s="112"/>
      <c r="CV142" s="112"/>
      <c r="CW142" s="112"/>
      <c r="CX142" s="112"/>
      <c r="CY142" s="112"/>
      <c r="CZ142" s="112"/>
      <c r="DA142" s="112"/>
      <c r="DB142" s="112"/>
      <c r="DC142" s="112"/>
      <c r="DD142" s="112"/>
      <c r="DE142" s="112"/>
      <c r="DF142" s="112"/>
      <c r="DG142" s="112"/>
      <c r="DH142" s="112"/>
      <c r="DI142" s="112"/>
      <c r="DJ142" s="112"/>
      <c r="DK142" s="112"/>
      <c r="DL142" s="112"/>
      <c r="DM142" s="112"/>
      <c r="DN142" s="112"/>
      <c r="DO142" s="112"/>
      <c r="DP142" s="112"/>
      <c r="DQ142" s="112"/>
      <c r="DR142" s="112"/>
      <c r="DS142" s="112"/>
      <c r="DT142" s="112"/>
      <c r="DU142" s="112"/>
      <c r="DV142" s="112"/>
      <c r="DW142" s="112"/>
      <c r="DX142" s="112"/>
      <c r="DY142" s="112"/>
      <c r="DZ142" s="112"/>
      <c r="EA142" s="112"/>
      <c r="EB142" s="112"/>
      <c r="EC142" s="112"/>
      <c r="ED142" s="112"/>
      <c r="EE142" s="112"/>
      <c r="EF142" s="112"/>
      <c r="EG142" s="112"/>
      <c r="EH142" s="112"/>
      <c r="EI142" s="112"/>
      <c r="EJ142" s="112"/>
      <c r="EK142" s="112"/>
      <c r="EL142" s="112"/>
      <c r="EM142" s="112"/>
      <c r="EN142" s="112"/>
      <c r="EO142" s="112"/>
      <c r="EP142" s="112"/>
    </row>
    <row r="143" spans="1:146" s="383" customFormat="1" x14ac:dyDescent="0.2">
      <c r="A143" s="112"/>
      <c r="B143" s="112"/>
      <c r="C143" s="112"/>
      <c r="D143" s="112"/>
      <c r="E143" s="112"/>
      <c r="F143" s="114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12"/>
      <c r="BM143" s="112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12"/>
      <c r="CA143" s="112"/>
      <c r="CB143" s="112"/>
      <c r="CC143" s="112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12"/>
      <c r="CO143" s="112"/>
      <c r="CP143" s="112"/>
      <c r="CQ143" s="112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12"/>
      <c r="DC143" s="112"/>
      <c r="DD143" s="112"/>
      <c r="DE143" s="112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12"/>
      <c r="DQ143" s="112"/>
      <c r="DR143" s="112"/>
      <c r="DS143" s="112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12"/>
      <c r="EE143" s="112"/>
      <c r="EF143" s="112"/>
      <c r="EG143" s="112"/>
      <c r="EH143" s="112"/>
      <c r="EI143" s="112"/>
      <c r="EJ143" s="112"/>
      <c r="EK143" s="112"/>
      <c r="EL143" s="112"/>
      <c r="EM143" s="112"/>
      <c r="EN143" s="112"/>
      <c r="EO143" s="112"/>
      <c r="EP143" s="112"/>
    </row>
    <row r="144" spans="1:146" s="383" customFormat="1" x14ac:dyDescent="0.2">
      <c r="A144" s="112"/>
      <c r="B144" s="112"/>
      <c r="C144" s="112"/>
      <c r="D144" s="112"/>
      <c r="E144" s="112"/>
      <c r="F144" s="114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BM144" s="112"/>
      <c r="BN144" s="112"/>
      <c r="BO144" s="112"/>
      <c r="BP144" s="112"/>
      <c r="BQ144" s="112"/>
      <c r="BR144" s="112"/>
      <c r="BS144" s="112"/>
      <c r="BT144" s="112"/>
      <c r="BU144" s="112"/>
      <c r="BV144" s="112"/>
      <c r="BW144" s="112"/>
      <c r="BX144" s="112"/>
      <c r="BY144" s="112"/>
      <c r="BZ144" s="112"/>
      <c r="CA144" s="112"/>
      <c r="CB144" s="112"/>
      <c r="CC144" s="112"/>
      <c r="CD144" s="112"/>
      <c r="CE144" s="112"/>
      <c r="CF144" s="112"/>
      <c r="CG144" s="112"/>
      <c r="CH144" s="112"/>
      <c r="CI144" s="112"/>
      <c r="CJ144" s="112"/>
      <c r="CK144" s="112"/>
      <c r="CL144" s="112"/>
      <c r="CM144" s="112"/>
      <c r="CN144" s="112"/>
      <c r="CO144" s="112"/>
      <c r="CP144" s="112"/>
      <c r="CQ144" s="112"/>
      <c r="CR144" s="112"/>
      <c r="CS144" s="112"/>
      <c r="CT144" s="112"/>
      <c r="CU144" s="112"/>
      <c r="CV144" s="112"/>
      <c r="CW144" s="112"/>
      <c r="CX144" s="112"/>
      <c r="CY144" s="112"/>
      <c r="CZ144" s="112"/>
      <c r="DA144" s="112"/>
      <c r="DB144" s="112"/>
      <c r="DC144" s="112"/>
      <c r="DD144" s="112"/>
      <c r="DE144" s="112"/>
      <c r="DF144" s="112"/>
      <c r="DG144" s="112"/>
      <c r="DH144" s="112"/>
      <c r="DI144" s="112"/>
      <c r="DJ144" s="112"/>
      <c r="DK144" s="112"/>
      <c r="DL144" s="112"/>
      <c r="DM144" s="112"/>
      <c r="DN144" s="112"/>
      <c r="DO144" s="112"/>
      <c r="DP144" s="112"/>
      <c r="DQ144" s="112"/>
      <c r="DR144" s="112"/>
      <c r="DS144" s="112"/>
      <c r="DT144" s="112"/>
      <c r="DU144" s="112"/>
      <c r="DV144" s="112"/>
      <c r="DW144" s="112"/>
      <c r="DX144" s="112"/>
      <c r="DY144" s="112"/>
      <c r="DZ144" s="112"/>
      <c r="EA144" s="112"/>
      <c r="EB144" s="112"/>
      <c r="EC144" s="112"/>
      <c r="ED144" s="112"/>
      <c r="EE144" s="112"/>
      <c r="EF144" s="112"/>
      <c r="EG144" s="112"/>
      <c r="EH144" s="112"/>
      <c r="EI144" s="112"/>
      <c r="EJ144" s="112"/>
      <c r="EK144" s="112"/>
      <c r="EL144" s="112"/>
      <c r="EM144" s="112"/>
      <c r="EN144" s="112"/>
      <c r="EO144" s="112"/>
      <c r="EP144" s="112"/>
    </row>
    <row r="145" spans="1:146" s="383" customFormat="1" x14ac:dyDescent="0.2">
      <c r="A145" s="112"/>
      <c r="B145" s="112"/>
      <c r="C145" s="112"/>
      <c r="D145" s="112"/>
      <c r="E145" s="112"/>
      <c r="F145" s="114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12"/>
      <c r="BM145" s="112"/>
      <c r="BN145" s="112"/>
      <c r="BO145" s="112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112"/>
      <c r="BZ145" s="112"/>
      <c r="CA145" s="112"/>
      <c r="CB145" s="112"/>
      <c r="CC145" s="112"/>
      <c r="CD145" s="112"/>
      <c r="CE145" s="112"/>
      <c r="CF145" s="112"/>
      <c r="CG145" s="112"/>
      <c r="CH145" s="112"/>
      <c r="CI145" s="112"/>
      <c r="CJ145" s="112"/>
      <c r="CK145" s="112"/>
      <c r="CL145" s="112"/>
      <c r="CM145" s="112"/>
      <c r="CN145" s="112"/>
      <c r="CO145" s="112"/>
      <c r="CP145" s="112"/>
      <c r="CQ145" s="112"/>
      <c r="CR145" s="112"/>
      <c r="CS145" s="112"/>
      <c r="CT145" s="112"/>
      <c r="CU145" s="112"/>
      <c r="CV145" s="112"/>
      <c r="CW145" s="112"/>
      <c r="CX145" s="112"/>
      <c r="CY145" s="112"/>
      <c r="CZ145" s="112"/>
      <c r="DA145" s="112"/>
      <c r="DB145" s="112"/>
      <c r="DC145" s="112"/>
      <c r="DD145" s="112"/>
      <c r="DE145" s="112"/>
      <c r="DF145" s="112"/>
      <c r="DG145" s="112"/>
      <c r="DH145" s="112"/>
      <c r="DI145" s="112"/>
      <c r="DJ145" s="112"/>
      <c r="DK145" s="112"/>
      <c r="DL145" s="112"/>
      <c r="DM145" s="112"/>
      <c r="DN145" s="112"/>
      <c r="DO145" s="112"/>
      <c r="DP145" s="112"/>
      <c r="DQ145" s="112"/>
      <c r="DR145" s="112"/>
      <c r="DS145" s="112"/>
      <c r="DT145" s="112"/>
      <c r="DU145" s="112"/>
      <c r="DV145" s="112"/>
      <c r="DW145" s="112"/>
      <c r="DX145" s="112"/>
      <c r="DY145" s="112"/>
      <c r="DZ145" s="112"/>
      <c r="EA145" s="112"/>
      <c r="EB145" s="112"/>
      <c r="EC145" s="112"/>
      <c r="ED145" s="112"/>
      <c r="EE145" s="112"/>
      <c r="EF145" s="112"/>
      <c r="EG145" s="112"/>
      <c r="EH145" s="112"/>
      <c r="EI145" s="112"/>
      <c r="EJ145" s="112"/>
      <c r="EK145" s="112"/>
      <c r="EL145" s="112"/>
      <c r="EM145" s="112"/>
      <c r="EN145" s="112"/>
      <c r="EO145" s="112"/>
      <c r="EP145" s="112"/>
    </row>
    <row r="146" spans="1:146" s="383" customFormat="1" x14ac:dyDescent="0.2">
      <c r="A146" s="112"/>
      <c r="B146" s="112"/>
      <c r="C146" s="112"/>
      <c r="D146" s="112"/>
      <c r="E146" s="112"/>
      <c r="F146" s="114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112"/>
      <c r="BZ146" s="112"/>
      <c r="CA146" s="112"/>
      <c r="CB146" s="112"/>
      <c r="CC146" s="112"/>
      <c r="CD146" s="112"/>
      <c r="CE146" s="112"/>
      <c r="CF146" s="112"/>
      <c r="CG146" s="112"/>
      <c r="CH146" s="112"/>
      <c r="CI146" s="112"/>
      <c r="CJ146" s="112"/>
      <c r="CK146" s="112"/>
      <c r="CL146" s="112"/>
      <c r="CM146" s="112"/>
      <c r="CN146" s="112"/>
      <c r="CO146" s="112"/>
      <c r="CP146" s="112"/>
      <c r="CQ146" s="112"/>
      <c r="CR146" s="112"/>
      <c r="CS146" s="112"/>
      <c r="CT146" s="112"/>
      <c r="CU146" s="112"/>
      <c r="CV146" s="112"/>
      <c r="CW146" s="112"/>
      <c r="CX146" s="112"/>
      <c r="CY146" s="112"/>
      <c r="CZ146" s="112"/>
      <c r="DA146" s="112"/>
      <c r="DB146" s="112"/>
      <c r="DC146" s="112"/>
      <c r="DD146" s="112"/>
      <c r="DE146" s="112"/>
      <c r="DF146" s="112"/>
      <c r="DG146" s="112"/>
      <c r="DH146" s="112"/>
      <c r="DI146" s="112"/>
      <c r="DJ146" s="112"/>
      <c r="DK146" s="112"/>
      <c r="DL146" s="112"/>
      <c r="DM146" s="112"/>
      <c r="DN146" s="112"/>
      <c r="DO146" s="112"/>
      <c r="DP146" s="112"/>
      <c r="DQ146" s="112"/>
      <c r="DR146" s="112"/>
      <c r="DS146" s="112"/>
      <c r="DT146" s="112"/>
      <c r="DU146" s="112"/>
      <c r="DV146" s="112"/>
      <c r="DW146" s="112"/>
      <c r="DX146" s="112"/>
      <c r="DY146" s="112"/>
      <c r="DZ146" s="112"/>
      <c r="EA146" s="112"/>
      <c r="EB146" s="112"/>
      <c r="EC146" s="112"/>
      <c r="ED146" s="112"/>
      <c r="EE146" s="112"/>
      <c r="EF146" s="112"/>
      <c r="EG146" s="112"/>
      <c r="EH146" s="112"/>
      <c r="EI146" s="112"/>
      <c r="EJ146" s="112"/>
      <c r="EK146" s="112"/>
      <c r="EL146" s="112"/>
      <c r="EM146" s="112"/>
      <c r="EN146" s="112"/>
      <c r="EO146" s="112"/>
      <c r="EP146" s="112"/>
    </row>
    <row r="147" spans="1:146" s="383" customFormat="1" x14ac:dyDescent="0.2">
      <c r="A147" s="112"/>
      <c r="B147" s="112"/>
      <c r="C147" s="112"/>
      <c r="D147" s="112"/>
      <c r="E147" s="112"/>
      <c r="F147" s="114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2"/>
      <c r="CA147" s="112"/>
      <c r="CB147" s="112"/>
      <c r="CC147" s="112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2"/>
      <c r="CO147" s="112"/>
      <c r="CP147" s="112"/>
      <c r="CQ147" s="112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2"/>
      <c r="DC147" s="112"/>
      <c r="DD147" s="112"/>
      <c r="DE147" s="112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2"/>
      <c r="DQ147" s="112"/>
      <c r="DR147" s="112"/>
      <c r="DS147" s="112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2"/>
      <c r="EE147" s="112"/>
      <c r="EF147" s="112"/>
      <c r="EG147" s="112"/>
      <c r="EH147" s="112"/>
      <c r="EI147" s="112"/>
      <c r="EJ147" s="112"/>
      <c r="EK147" s="112"/>
      <c r="EL147" s="112"/>
      <c r="EM147" s="112"/>
      <c r="EN147" s="112"/>
      <c r="EO147" s="112"/>
      <c r="EP147" s="112"/>
    </row>
    <row r="148" spans="1:146" s="383" customFormat="1" x14ac:dyDescent="0.2">
      <c r="A148" s="112"/>
      <c r="B148" s="112"/>
      <c r="C148" s="112"/>
      <c r="D148" s="112"/>
      <c r="E148" s="112"/>
      <c r="F148" s="114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BJ148" s="112"/>
      <c r="BK148" s="112"/>
      <c r="BL148" s="112"/>
      <c r="BM148" s="112"/>
      <c r="BN148" s="112"/>
      <c r="BO148" s="112"/>
      <c r="BP148" s="112"/>
      <c r="BQ148" s="112"/>
      <c r="BR148" s="112"/>
      <c r="BS148" s="112"/>
      <c r="BT148" s="112"/>
      <c r="BU148" s="112"/>
      <c r="BV148" s="112"/>
      <c r="BW148" s="112"/>
      <c r="BX148" s="112"/>
      <c r="BY148" s="112"/>
      <c r="BZ148" s="112"/>
      <c r="CA148" s="112"/>
      <c r="CB148" s="112"/>
      <c r="CC148" s="112"/>
      <c r="CD148" s="112"/>
      <c r="CE148" s="112"/>
      <c r="CF148" s="112"/>
      <c r="CG148" s="112"/>
      <c r="CH148" s="112"/>
      <c r="CI148" s="112"/>
      <c r="CJ148" s="112"/>
      <c r="CK148" s="112"/>
      <c r="CL148" s="112"/>
      <c r="CM148" s="112"/>
      <c r="CN148" s="112"/>
      <c r="CO148" s="112"/>
      <c r="CP148" s="112"/>
      <c r="CQ148" s="112"/>
      <c r="CR148" s="112"/>
      <c r="CS148" s="112"/>
      <c r="CT148" s="112"/>
      <c r="CU148" s="112"/>
      <c r="CV148" s="112"/>
      <c r="CW148" s="112"/>
      <c r="CX148" s="112"/>
      <c r="CY148" s="112"/>
      <c r="CZ148" s="112"/>
      <c r="DA148" s="112"/>
      <c r="DB148" s="112"/>
      <c r="DC148" s="112"/>
      <c r="DD148" s="112"/>
      <c r="DE148" s="112"/>
      <c r="DF148" s="112"/>
      <c r="DG148" s="112"/>
      <c r="DH148" s="112"/>
      <c r="DI148" s="112"/>
      <c r="DJ148" s="112"/>
      <c r="DK148" s="112"/>
      <c r="DL148" s="112"/>
      <c r="DM148" s="112"/>
      <c r="DN148" s="112"/>
      <c r="DO148" s="112"/>
      <c r="DP148" s="112"/>
      <c r="DQ148" s="112"/>
      <c r="DR148" s="112"/>
      <c r="DS148" s="112"/>
      <c r="DT148" s="112"/>
      <c r="DU148" s="112"/>
      <c r="DV148" s="112"/>
      <c r="DW148" s="112"/>
      <c r="DX148" s="112"/>
      <c r="DY148" s="112"/>
      <c r="DZ148" s="112"/>
      <c r="EA148" s="112"/>
      <c r="EB148" s="112"/>
      <c r="EC148" s="112"/>
      <c r="ED148" s="112"/>
      <c r="EE148" s="112"/>
      <c r="EF148" s="112"/>
      <c r="EG148" s="112"/>
      <c r="EH148" s="112"/>
      <c r="EI148" s="112"/>
      <c r="EJ148" s="112"/>
      <c r="EK148" s="112"/>
      <c r="EL148" s="112"/>
      <c r="EM148" s="112"/>
      <c r="EN148" s="112"/>
      <c r="EO148" s="112"/>
      <c r="EP148" s="112"/>
    </row>
    <row r="149" spans="1:146" s="383" customFormat="1" x14ac:dyDescent="0.2">
      <c r="A149" s="112"/>
      <c r="B149" s="112"/>
      <c r="C149" s="112"/>
      <c r="D149" s="112"/>
      <c r="E149" s="112"/>
      <c r="F149" s="114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  <c r="BJ149" s="112"/>
      <c r="BK149" s="112"/>
      <c r="BL149" s="112"/>
      <c r="BM149" s="112"/>
      <c r="BN149" s="112"/>
      <c r="BO149" s="112"/>
      <c r="BP149" s="112"/>
      <c r="BQ149" s="112"/>
      <c r="BR149" s="112"/>
      <c r="BS149" s="112"/>
      <c r="BT149" s="112"/>
      <c r="BU149" s="112"/>
      <c r="BV149" s="112"/>
      <c r="BW149" s="112"/>
      <c r="BX149" s="112"/>
      <c r="BY149" s="112"/>
      <c r="BZ149" s="112"/>
      <c r="CA149" s="112"/>
      <c r="CB149" s="112"/>
      <c r="CC149" s="112"/>
      <c r="CD149" s="112"/>
      <c r="CE149" s="112"/>
      <c r="CF149" s="112"/>
      <c r="CG149" s="112"/>
      <c r="CH149" s="112"/>
      <c r="CI149" s="112"/>
      <c r="CJ149" s="112"/>
      <c r="CK149" s="112"/>
      <c r="CL149" s="112"/>
      <c r="CM149" s="112"/>
      <c r="CN149" s="112"/>
      <c r="CO149" s="112"/>
      <c r="CP149" s="112"/>
      <c r="CQ149" s="112"/>
      <c r="CR149" s="112"/>
      <c r="CS149" s="112"/>
      <c r="CT149" s="112"/>
      <c r="CU149" s="112"/>
      <c r="CV149" s="112"/>
      <c r="CW149" s="112"/>
      <c r="CX149" s="112"/>
      <c r="CY149" s="112"/>
      <c r="CZ149" s="112"/>
      <c r="DA149" s="112"/>
      <c r="DB149" s="112"/>
      <c r="DC149" s="112"/>
      <c r="DD149" s="112"/>
      <c r="DE149" s="112"/>
      <c r="DF149" s="112"/>
      <c r="DG149" s="112"/>
      <c r="DH149" s="112"/>
      <c r="DI149" s="112"/>
      <c r="DJ149" s="112"/>
      <c r="DK149" s="112"/>
      <c r="DL149" s="112"/>
      <c r="DM149" s="112"/>
      <c r="DN149" s="112"/>
      <c r="DO149" s="112"/>
      <c r="DP149" s="112"/>
      <c r="DQ149" s="112"/>
      <c r="DR149" s="112"/>
      <c r="DS149" s="112"/>
      <c r="DT149" s="112"/>
      <c r="DU149" s="112"/>
      <c r="DV149" s="112"/>
      <c r="DW149" s="112"/>
      <c r="DX149" s="112"/>
      <c r="DY149" s="112"/>
      <c r="DZ149" s="112"/>
      <c r="EA149" s="112"/>
      <c r="EB149" s="112"/>
      <c r="EC149" s="112"/>
      <c r="ED149" s="112"/>
      <c r="EE149" s="112"/>
      <c r="EF149" s="112"/>
      <c r="EG149" s="112"/>
      <c r="EH149" s="112"/>
      <c r="EI149" s="112"/>
      <c r="EJ149" s="112"/>
      <c r="EK149" s="112"/>
      <c r="EL149" s="112"/>
      <c r="EM149" s="112"/>
      <c r="EN149" s="112"/>
      <c r="EO149" s="112"/>
      <c r="EP149" s="112"/>
    </row>
    <row r="150" spans="1:146" s="383" customFormat="1" x14ac:dyDescent="0.2">
      <c r="A150" s="112"/>
      <c r="B150" s="112"/>
      <c r="C150" s="112"/>
      <c r="D150" s="112"/>
      <c r="E150" s="112"/>
      <c r="F150" s="114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  <c r="BY150" s="112"/>
      <c r="BZ150" s="112"/>
      <c r="CA150" s="112"/>
      <c r="CB150" s="112"/>
      <c r="CC150" s="112"/>
      <c r="CD150" s="112"/>
      <c r="CE150" s="112"/>
      <c r="CF150" s="112"/>
      <c r="CG150" s="112"/>
      <c r="CH150" s="112"/>
      <c r="CI150" s="112"/>
      <c r="CJ150" s="112"/>
      <c r="CK150" s="112"/>
      <c r="CL150" s="112"/>
      <c r="CM150" s="112"/>
      <c r="CN150" s="112"/>
      <c r="CO150" s="112"/>
      <c r="CP150" s="112"/>
      <c r="CQ150" s="112"/>
      <c r="CR150" s="112"/>
      <c r="CS150" s="112"/>
      <c r="CT150" s="112"/>
      <c r="CU150" s="112"/>
      <c r="CV150" s="112"/>
      <c r="CW150" s="112"/>
      <c r="CX150" s="112"/>
      <c r="CY150" s="112"/>
      <c r="CZ150" s="112"/>
      <c r="DA150" s="112"/>
      <c r="DB150" s="112"/>
      <c r="DC150" s="112"/>
      <c r="DD150" s="112"/>
      <c r="DE150" s="112"/>
      <c r="DF150" s="112"/>
      <c r="DG150" s="112"/>
      <c r="DH150" s="112"/>
      <c r="DI150" s="112"/>
      <c r="DJ150" s="112"/>
      <c r="DK150" s="112"/>
      <c r="DL150" s="112"/>
      <c r="DM150" s="112"/>
      <c r="DN150" s="112"/>
      <c r="DO150" s="112"/>
      <c r="DP150" s="112"/>
      <c r="DQ150" s="112"/>
      <c r="DR150" s="112"/>
      <c r="DS150" s="112"/>
      <c r="DT150" s="112"/>
      <c r="DU150" s="112"/>
      <c r="DV150" s="112"/>
      <c r="DW150" s="112"/>
      <c r="DX150" s="112"/>
      <c r="DY150" s="112"/>
      <c r="DZ150" s="112"/>
      <c r="EA150" s="112"/>
      <c r="EB150" s="112"/>
      <c r="EC150" s="112"/>
      <c r="ED150" s="112"/>
      <c r="EE150" s="112"/>
      <c r="EF150" s="112"/>
      <c r="EG150" s="112"/>
      <c r="EH150" s="112"/>
      <c r="EI150" s="112"/>
      <c r="EJ150" s="112"/>
      <c r="EK150" s="112"/>
      <c r="EL150" s="112"/>
      <c r="EM150" s="112"/>
      <c r="EN150" s="112"/>
      <c r="EO150" s="112"/>
      <c r="EP150" s="112"/>
    </row>
    <row r="151" spans="1:146" s="383" customFormat="1" x14ac:dyDescent="0.2">
      <c r="A151" s="112"/>
      <c r="B151" s="112"/>
      <c r="C151" s="112"/>
      <c r="D151" s="112"/>
      <c r="E151" s="112"/>
      <c r="F151" s="114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2"/>
      <c r="CA151" s="112"/>
      <c r="CB151" s="112"/>
      <c r="CC151" s="112"/>
      <c r="CD151" s="112"/>
      <c r="CE151" s="112"/>
      <c r="CF151" s="112"/>
      <c r="CG151" s="112"/>
      <c r="CH151" s="112"/>
      <c r="CI151" s="112"/>
      <c r="CJ151" s="112"/>
      <c r="CK151" s="112"/>
      <c r="CL151" s="112"/>
      <c r="CM151" s="112"/>
      <c r="CN151" s="112"/>
      <c r="CO151" s="112"/>
      <c r="CP151" s="112"/>
      <c r="CQ151" s="112"/>
      <c r="CR151" s="112"/>
      <c r="CS151" s="112"/>
      <c r="CT151" s="112"/>
      <c r="CU151" s="112"/>
      <c r="CV151" s="112"/>
      <c r="CW151" s="112"/>
      <c r="CX151" s="112"/>
      <c r="CY151" s="112"/>
      <c r="CZ151" s="112"/>
      <c r="DA151" s="112"/>
      <c r="DB151" s="112"/>
      <c r="DC151" s="112"/>
      <c r="DD151" s="112"/>
      <c r="DE151" s="112"/>
      <c r="DF151" s="112"/>
      <c r="DG151" s="112"/>
      <c r="DH151" s="112"/>
      <c r="DI151" s="112"/>
      <c r="DJ151" s="112"/>
      <c r="DK151" s="112"/>
      <c r="DL151" s="112"/>
      <c r="DM151" s="112"/>
      <c r="DN151" s="112"/>
      <c r="DO151" s="112"/>
      <c r="DP151" s="112"/>
      <c r="DQ151" s="112"/>
      <c r="DR151" s="112"/>
      <c r="DS151" s="112"/>
      <c r="DT151" s="112"/>
      <c r="DU151" s="112"/>
      <c r="DV151" s="112"/>
      <c r="DW151" s="112"/>
      <c r="DX151" s="112"/>
      <c r="DY151" s="112"/>
      <c r="DZ151" s="112"/>
      <c r="EA151" s="112"/>
      <c r="EB151" s="112"/>
      <c r="EC151" s="112"/>
      <c r="ED151" s="112"/>
      <c r="EE151" s="112"/>
      <c r="EF151" s="112"/>
      <c r="EG151" s="112"/>
      <c r="EH151" s="112"/>
      <c r="EI151" s="112"/>
      <c r="EJ151" s="112"/>
      <c r="EK151" s="112"/>
      <c r="EL151" s="112"/>
      <c r="EM151" s="112"/>
      <c r="EN151" s="112"/>
      <c r="EO151" s="112"/>
      <c r="EP151" s="112"/>
    </row>
    <row r="152" spans="1:146" s="383" customFormat="1" x14ac:dyDescent="0.2">
      <c r="A152" s="112"/>
      <c r="B152" s="112"/>
      <c r="C152" s="112"/>
      <c r="D152" s="112"/>
      <c r="E152" s="112"/>
      <c r="F152" s="114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112"/>
      <c r="AH152" s="112"/>
      <c r="AI152" s="112"/>
      <c r="AJ152" s="112"/>
      <c r="AK152" s="112"/>
      <c r="AL152" s="112"/>
      <c r="AM152" s="112"/>
      <c r="AN152" s="112"/>
      <c r="AO152" s="112"/>
      <c r="AP152" s="112"/>
      <c r="AQ152" s="112"/>
      <c r="AR152" s="112"/>
      <c r="AS152" s="112"/>
      <c r="AT152" s="112"/>
      <c r="AU152" s="112"/>
      <c r="AV152" s="112"/>
      <c r="AW152" s="112"/>
      <c r="AX152" s="112"/>
      <c r="AY152" s="112"/>
      <c r="AZ152" s="112"/>
      <c r="BA152" s="112"/>
      <c r="BB152" s="112"/>
      <c r="BC152" s="112"/>
      <c r="BD152" s="112"/>
      <c r="BE152" s="112"/>
      <c r="BF152" s="112"/>
      <c r="BG152" s="112"/>
      <c r="BH152" s="112"/>
      <c r="BI152" s="112"/>
      <c r="BJ152" s="112"/>
      <c r="BK152" s="112"/>
      <c r="BL152" s="112"/>
      <c r="BM152" s="112"/>
      <c r="BN152" s="112"/>
      <c r="BO152" s="112"/>
      <c r="BP152" s="112"/>
      <c r="BQ152" s="112"/>
      <c r="BR152" s="112"/>
      <c r="BS152" s="112"/>
      <c r="BT152" s="112"/>
      <c r="BU152" s="112"/>
      <c r="BV152" s="112"/>
      <c r="BW152" s="112"/>
      <c r="BX152" s="112"/>
      <c r="BY152" s="112"/>
      <c r="BZ152" s="112"/>
      <c r="CA152" s="112"/>
      <c r="CB152" s="112"/>
      <c r="CC152" s="112"/>
      <c r="CD152" s="112"/>
      <c r="CE152" s="112"/>
      <c r="CF152" s="112"/>
      <c r="CG152" s="112"/>
      <c r="CH152" s="112"/>
      <c r="CI152" s="112"/>
      <c r="CJ152" s="112"/>
      <c r="CK152" s="112"/>
      <c r="CL152" s="112"/>
      <c r="CM152" s="112"/>
      <c r="CN152" s="112"/>
      <c r="CO152" s="112"/>
      <c r="CP152" s="112"/>
      <c r="CQ152" s="112"/>
      <c r="CR152" s="112"/>
      <c r="CS152" s="112"/>
      <c r="CT152" s="112"/>
      <c r="CU152" s="112"/>
      <c r="CV152" s="112"/>
      <c r="CW152" s="112"/>
      <c r="CX152" s="112"/>
      <c r="CY152" s="112"/>
      <c r="CZ152" s="112"/>
      <c r="DA152" s="112"/>
      <c r="DB152" s="112"/>
      <c r="DC152" s="112"/>
      <c r="DD152" s="112"/>
      <c r="DE152" s="112"/>
      <c r="DF152" s="112"/>
      <c r="DG152" s="112"/>
      <c r="DH152" s="112"/>
      <c r="DI152" s="112"/>
      <c r="DJ152" s="112"/>
      <c r="DK152" s="112"/>
      <c r="DL152" s="112"/>
      <c r="DM152" s="112"/>
      <c r="DN152" s="112"/>
      <c r="DO152" s="112"/>
      <c r="DP152" s="112"/>
      <c r="DQ152" s="112"/>
      <c r="DR152" s="112"/>
      <c r="DS152" s="112"/>
      <c r="DT152" s="112"/>
      <c r="DU152" s="112"/>
      <c r="DV152" s="112"/>
      <c r="DW152" s="112"/>
      <c r="DX152" s="112"/>
      <c r="DY152" s="112"/>
      <c r="DZ152" s="112"/>
      <c r="EA152" s="112"/>
      <c r="EB152" s="112"/>
      <c r="EC152" s="112"/>
      <c r="ED152" s="112"/>
      <c r="EE152" s="112"/>
      <c r="EF152" s="112"/>
      <c r="EG152" s="112"/>
      <c r="EH152" s="112"/>
      <c r="EI152" s="112"/>
      <c r="EJ152" s="112"/>
      <c r="EK152" s="112"/>
      <c r="EL152" s="112"/>
      <c r="EM152" s="112"/>
      <c r="EN152" s="112"/>
      <c r="EO152" s="112"/>
      <c r="EP152" s="112"/>
    </row>
    <row r="153" spans="1:146" s="383" customFormat="1" x14ac:dyDescent="0.2">
      <c r="A153" s="112"/>
      <c r="B153" s="112"/>
      <c r="C153" s="112"/>
      <c r="D153" s="112"/>
      <c r="E153" s="112"/>
      <c r="F153" s="114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  <c r="AY153" s="112"/>
      <c r="AZ153" s="112"/>
      <c r="BA153" s="112"/>
      <c r="BB153" s="112"/>
      <c r="BC153" s="112"/>
      <c r="BD153" s="112"/>
      <c r="BE153" s="112"/>
      <c r="BF153" s="112"/>
      <c r="BG153" s="112"/>
      <c r="BH153" s="112"/>
      <c r="BI153" s="112"/>
      <c r="BJ153" s="112"/>
      <c r="BK153" s="112"/>
      <c r="BL153" s="112"/>
      <c r="BM153" s="112"/>
      <c r="BN153" s="112"/>
      <c r="BO153" s="112"/>
      <c r="BP153" s="112"/>
      <c r="BQ153" s="112"/>
      <c r="BR153" s="112"/>
      <c r="BS153" s="112"/>
      <c r="BT153" s="112"/>
      <c r="BU153" s="112"/>
      <c r="BV153" s="112"/>
      <c r="BW153" s="112"/>
      <c r="BX153" s="112"/>
      <c r="BY153" s="112"/>
      <c r="BZ153" s="112"/>
      <c r="CA153" s="112"/>
      <c r="CB153" s="112"/>
      <c r="CC153" s="112"/>
      <c r="CD153" s="112"/>
      <c r="CE153" s="112"/>
      <c r="CF153" s="112"/>
      <c r="CG153" s="112"/>
      <c r="CH153" s="112"/>
      <c r="CI153" s="112"/>
      <c r="CJ153" s="112"/>
      <c r="CK153" s="112"/>
      <c r="CL153" s="112"/>
      <c r="CM153" s="112"/>
      <c r="CN153" s="112"/>
      <c r="CO153" s="112"/>
      <c r="CP153" s="112"/>
      <c r="CQ153" s="112"/>
      <c r="CR153" s="112"/>
      <c r="CS153" s="112"/>
      <c r="CT153" s="112"/>
      <c r="CU153" s="112"/>
      <c r="CV153" s="112"/>
      <c r="CW153" s="112"/>
      <c r="CX153" s="112"/>
      <c r="CY153" s="112"/>
      <c r="CZ153" s="112"/>
      <c r="DA153" s="112"/>
      <c r="DB153" s="112"/>
      <c r="DC153" s="112"/>
      <c r="DD153" s="112"/>
      <c r="DE153" s="112"/>
      <c r="DF153" s="112"/>
      <c r="DG153" s="112"/>
      <c r="DH153" s="112"/>
      <c r="DI153" s="112"/>
      <c r="DJ153" s="112"/>
      <c r="DK153" s="112"/>
      <c r="DL153" s="112"/>
      <c r="DM153" s="112"/>
      <c r="DN153" s="112"/>
      <c r="DO153" s="112"/>
      <c r="DP153" s="112"/>
      <c r="DQ153" s="112"/>
      <c r="DR153" s="112"/>
      <c r="DS153" s="112"/>
      <c r="DT153" s="112"/>
      <c r="DU153" s="112"/>
      <c r="DV153" s="112"/>
      <c r="DW153" s="112"/>
      <c r="DX153" s="112"/>
      <c r="DY153" s="112"/>
      <c r="DZ153" s="112"/>
      <c r="EA153" s="112"/>
      <c r="EB153" s="112"/>
      <c r="EC153" s="112"/>
      <c r="ED153" s="112"/>
      <c r="EE153" s="112"/>
      <c r="EF153" s="112"/>
      <c r="EG153" s="112"/>
      <c r="EH153" s="112"/>
      <c r="EI153" s="112"/>
      <c r="EJ153" s="112"/>
      <c r="EK153" s="112"/>
      <c r="EL153" s="112"/>
      <c r="EM153" s="112"/>
      <c r="EN153" s="112"/>
      <c r="EO153" s="112"/>
      <c r="EP153" s="112"/>
    </row>
    <row r="154" spans="1:146" s="383" customFormat="1" x14ac:dyDescent="0.2">
      <c r="A154" s="112"/>
      <c r="B154" s="112"/>
      <c r="C154" s="112"/>
      <c r="D154" s="112"/>
      <c r="E154" s="112"/>
      <c r="F154" s="114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  <c r="BY154" s="112"/>
      <c r="BZ154" s="112"/>
      <c r="CA154" s="112"/>
      <c r="CB154" s="112"/>
      <c r="CC154" s="112"/>
      <c r="CD154" s="112"/>
      <c r="CE154" s="112"/>
      <c r="CF154" s="112"/>
      <c r="CG154" s="112"/>
      <c r="CH154" s="112"/>
      <c r="CI154" s="112"/>
      <c r="CJ154" s="112"/>
      <c r="CK154" s="112"/>
      <c r="CL154" s="112"/>
      <c r="CM154" s="112"/>
      <c r="CN154" s="112"/>
      <c r="CO154" s="112"/>
      <c r="CP154" s="112"/>
      <c r="CQ154" s="112"/>
      <c r="CR154" s="112"/>
      <c r="CS154" s="112"/>
      <c r="CT154" s="112"/>
      <c r="CU154" s="112"/>
      <c r="CV154" s="112"/>
      <c r="CW154" s="112"/>
      <c r="CX154" s="112"/>
      <c r="CY154" s="112"/>
      <c r="CZ154" s="112"/>
      <c r="DA154" s="112"/>
      <c r="DB154" s="112"/>
      <c r="DC154" s="112"/>
      <c r="DD154" s="112"/>
      <c r="DE154" s="112"/>
      <c r="DF154" s="112"/>
      <c r="DG154" s="112"/>
      <c r="DH154" s="112"/>
      <c r="DI154" s="112"/>
      <c r="DJ154" s="112"/>
      <c r="DK154" s="112"/>
      <c r="DL154" s="112"/>
      <c r="DM154" s="112"/>
      <c r="DN154" s="112"/>
      <c r="DO154" s="112"/>
      <c r="DP154" s="112"/>
      <c r="DQ154" s="112"/>
      <c r="DR154" s="112"/>
      <c r="DS154" s="112"/>
      <c r="DT154" s="112"/>
      <c r="DU154" s="112"/>
      <c r="DV154" s="112"/>
      <c r="DW154" s="112"/>
      <c r="DX154" s="112"/>
      <c r="DY154" s="112"/>
      <c r="DZ154" s="112"/>
      <c r="EA154" s="112"/>
      <c r="EB154" s="112"/>
      <c r="EC154" s="112"/>
      <c r="ED154" s="112"/>
      <c r="EE154" s="112"/>
      <c r="EF154" s="112"/>
      <c r="EG154" s="112"/>
      <c r="EH154" s="112"/>
      <c r="EI154" s="112"/>
      <c r="EJ154" s="112"/>
      <c r="EK154" s="112"/>
      <c r="EL154" s="112"/>
      <c r="EM154" s="112"/>
      <c r="EN154" s="112"/>
      <c r="EO154" s="112"/>
      <c r="EP154" s="112"/>
    </row>
    <row r="155" spans="1:146" s="383" customFormat="1" x14ac:dyDescent="0.2">
      <c r="A155" s="112"/>
      <c r="B155" s="112"/>
      <c r="C155" s="112"/>
      <c r="D155" s="112"/>
      <c r="E155" s="112"/>
      <c r="F155" s="114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  <c r="BJ155" s="112"/>
      <c r="BK155" s="112"/>
      <c r="BL155" s="112"/>
      <c r="BM155" s="112"/>
      <c r="BN155" s="112"/>
      <c r="BO155" s="112"/>
      <c r="BP155" s="112"/>
      <c r="BQ155" s="112"/>
      <c r="BR155" s="112"/>
      <c r="BS155" s="112"/>
      <c r="BT155" s="112"/>
      <c r="BU155" s="112"/>
      <c r="BV155" s="112"/>
      <c r="BW155" s="112"/>
      <c r="BX155" s="112"/>
      <c r="BY155" s="112"/>
      <c r="BZ155" s="112"/>
      <c r="CA155" s="112"/>
      <c r="CB155" s="112"/>
      <c r="CC155" s="112"/>
      <c r="CD155" s="112"/>
      <c r="CE155" s="112"/>
      <c r="CF155" s="112"/>
      <c r="CG155" s="112"/>
      <c r="CH155" s="112"/>
      <c r="CI155" s="112"/>
      <c r="CJ155" s="112"/>
      <c r="CK155" s="112"/>
      <c r="CL155" s="112"/>
      <c r="CM155" s="112"/>
      <c r="CN155" s="112"/>
      <c r="CO155" s="112"/>
      <c r="CP155" s="112"/>
      <c r="CQ155" s="112"/>
      <c r="CR155" s="112"/>
      <c r="CS155" s="112"/>
      <c r="CT155" s="112"/>
      <c r="CU155" s="112"/>
      <c r="CV155" s="112"/>
      <c r="CW155" s="112"/>
      <c r="CX155" s="112"/>
      <c r="CY155" s="112"/>
      <c r="CZ155" s="112"/>
      <c r="DA155" s="112"/>
      <c r="DB155" s="112"/>
      <c r="DC155" s="112"/>
      <c r="DD155" s="112"/>
      <c r="DE155" s="112"/>
      <c r="DF155" s="112"/>
      <c r="DG155" s="112"/>
      <c r="DH155" s="112"/>
      <c r="DI155" s="112"/>
      <c r="DJ155" s="112"/>
      <c r="DK155" s="112"/>
      <c r="DL155" s="112"/>
      <c r="DM155" s="112"/>
      <c r="DN155" s="112"/>
      <c r="DO155" s="112"/>
      <c r="DP155" s="112"/>
      <c r="DQ155" s="112"/>
      <c r="DR155" s="112"/>
      <c r="DS155" s="112"/>
      <c r="DT155" s="112"/>
      <c r="DU155" s="112"/>
      <c r="DV155" s="112"/>
      <c r="DW155" s="112"/>
      <c r="DX155" s="112"/>
      <c r="DY155" s="112"/>
      <c r="DZ155" s="112"/>
      <c r="EA155" s="112"/>
      <c r="EB155" s="112"/>
      <c r="EC155" s="112"/>
      <c r="ED155" s="112"/>
      <c r="EE155" s="112"/>
      <c r="EF155" s="112"/>
      <c r="EG155" s="112"/>
      <c r="EH155" s="112"/>
      <c r="EI155" s="112"/>
      <c r="EJ155" s="112"/>
      <c r="EK155" s="112"/>
      <c r="EL155" s="112"/>
      <c r="EM155" s="112"/>
      <c r="EN155" s="112"/>
      <c r="EO155" s="112"/>
      <c r="EP155" s="112"/>
    </row>
    <row r="156" spans="1:146" s="383" customFormat="1" x14ac:dyDescent="0.2">
      <c r="A156" s="112"/>
      <c r="B156" s="112"/>
      <c r="C156" s="112"/>
      <c r="D156" s="112"/>
      <c r="E156" s="112"/>
      <c r="F156" s="114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  <c r="BJ156" s="112"/>
      <c r="BK156" s="112"/>
      <c r="BL156" s="112"/>
      <c r="BM156" s="112"/>
      <c r="BN156" s="112"/>
      <c r="BO156" s="112"/>
      <c r="BP156" s="112"/>
      <c r="BQ156" s="112"/>
      <c r="BR156" s="112"/>
      <c r="BS156" s="112"/>
      <c r="BT156" s="112"/>
      <c r="BU156" s="112"/>
      <c r="BV156" s="112"/>
      <c r="BW156" s="112"/>
      <c r="BX156" s="112"/>
      <c r="BY156" s="112"/>
      <c r="BZ156" s="112"/>
      <c r="CA156" s="112"/>
      <c r="CB156" s="112"/>
      <c r="CC156" s="112"/>
      <c r="CD156" s="112"/>
      <c r="CE156" s="112"/>
      <c r="CF156" s="112"/>
      <c r="CG156" s="112"/>
      <c r="CH156" s="112"/>
      <c r="CI156" s="112"/>
      <c r="CJ156" s="112"/>
      <c r="CK156" s="112"/>
      <c r="CL156" s="112"/>
      <c r="CM156" s="112"/>
      <c r="CN156" s="112"/>
      <c r="CO156" s="112"/>
      <c r="CP156" s="112"/>
      <c r="CQ156" s="112"/>
      <c r="CR156" s="112"/>
      <c r="CS156" s="112"/>
      <c r="CT156" s="112"/>
      <c r="CU156" s="112"/>
      <c r="CV156" s="112"/>
      <c r="CW156" s="112"/>
      <c r="CX156" s="112"/>
      <c r="CY156" s="112"/>
      <c r="CZ156" s="112"/>
      <c r="DA156" s="112"/>
      <c r="DB156" s="112"/>
      <c r="DC156" s="112"/>
      <c r="DD156" s="112"/>
      <c r="DE156" s="112"/>
      <c r="DF156" s="112"/>
      <c r="DG156" s="112"/>
      <c r="DH156" s="112"/>
      <c r="DI156" s="112"/>
      <c r="DJ156" s="112"/>
      <c r="DK156" s="112"/>
      <c r="DL156" s="112"/>
      <c r="DM156" s="112"/>
      <c r="DN156" s="112"/>
      <c r="DO156" s="112"/>
      <c r="DP156" s="112"/>
      <c r="DQ156" s="112"/>
      <c r="DR156" s="112"/>
      <c r="DS156" s="112"/>
      <c r="DT156" s="112"/>
      <c r="DU156" s="112"/>
      <c r="DV156" s="112"/>
      <c r="DW156" s="112"/>
      <c r="DX156" s="112"/>
      <c r="DY156" s="112"/>
      <c r="DZ156" s="112"/>
      <c r="EA156" s="112"/>
      <c r="EB156" s="112"/>
      <c r="EC156" s="112"/>
      <c r="ED156" s="112"/>
      <c r="EE156" s="112"/>
      <c r="EF156" s="112"/>
      <c r="EG156" s="112"/>
      <c r="EH156" s="112"/>
      <c r="EI156" s="112"/>
      <c r="EJ156" s="112"/>
      <c r="EK156" s="112"/>
      <c r="EL156" s="112"/>
      <c r="EM156" s="112"/>
      <c r="EN156" s="112"/>
      <c r="EO156" s="112"/>
      <c r="EP156" s="112"/>
    </row>
    <row r="157" spans="1:146" s="383" customFormat="1" x14ac:dyDescent="0.2">
      <c r="A157" s="112"/>
      <c r="B157" s="112"/>
      <c r="C157" s="112"/>
      <c r="D157" s="112"/>
      <c r="E157" s="112"/>
      <c r="F157" s="114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  <c r="BY157" s="112"/>
      <c r="BZ157" s="112"/>
      <c r="CA157" s="112"/>
      <c r="CB157" s="112"/>
      <c r="CC157" s="112"/>
      <c r="CD157" s="112"/>
      <c r="CE157" s="112"/>
      <c r="CF157" s="112"/>
      <c r="CG157" s="112"/>
      <c r="CH157" s="112"/>
      <c r="CI157" s="112"/>
      <c r="CJ157" s="112"/>
      <c r="CK157" s="112"/>
      <c r="CL157" s="112"/>
      <c r="CM157" s="112"/>
      <c r="CN157" s="112"/>
      <c r="CO157" s="112"/>
      <c r="CP157" s="112"/>
      <c r="CQ157" s="112"/>
      <c r="CR157" s="112"/>
      <c r="CS157" s="112"/>
      <c r="CT157" s="112"/>
      <c r="CU157" s="112"/>
      <c r="CV157" s="112"/>
      <c r="CW157" s="112"/>
      <c r="CX157" s="112"/>
      <c r="CY157" s="112"/>
      <c r="CZ157" s="112"/>
      <c r="DA157" s="112"/>
      <c r="DB157" s="112"/>
      <c r="DC157" s="112"/>
      <c r="DD157" s="112"/>
      <c r="DE157" s="112"/>
      <c r="DF157" s="112"/>
      <c r="DG157" s="112"/>
      <c r="DH157" s="112"/>
      <c r="DI157" s="112"/>
      <c r="DJ157" s="112"/>
      <c r="DK157" s="112"/>
      <c r="DL157" s="112"/>
      <c r="DM157" s="112"/>
      <c r="DN157" s="112"/>
      <c r="DO157" s="112"/>
      <c r="DP157" s="112"/>
      <c r="DQ157" s="112"/>
      <c r="DR157" s="112"/>
      <c r="DS157" s="112"/>
      <c r="DT157" s="112"/>
      <c r="DU157" s="112"/>
      <c r="DV157" s="112"/>
      <c r="DW157" s="112"/>
      <c r="DX157" s="112"/>
      <c r="DY157" s="112"/>
      <c r="DZ157" s="112"/>
      <c r="EA157" s="112"/>
      <c r="EB157" s="112"/>
      <c r="EC157" s="112"/>
      <c r="ED157" s="112"/>
      <c r="EE157" s="112"/>
      <c r="EF157" s="112"/>
      <c r="EG157" s="112"/>
      <c r="EH157" s="112"/>
      <c r="EI157" s="112"/>
      <c r="EJ157" s="112"/>
      <c r="EK157" s="112"/>
      <c r="EL157" s="112"/>
      <c r="EM157" s="112"/>
      <c r="EN157" s="112"/>
      <c r="EO157" s="112"/>
      <c r="EP157" s="112"/>
    </row>
    <row r="158" spans="1:146" s="383" customFormat="1" x14ac:dyDescent="0.2">
      <c r="A158" s="112"/>
      <c r="B158" s="112"/>
      <c r="C158" s="112"/>
      <c r="D158" s="112"/>
      <c r="E158" s="112"/>
      <c r="F158" s="114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BM158" s="112"/>
      <c r="BN158" s="112"/>
      <c r="BO158" s="112"/>
      <c r="BP158" s="112"/>
      <c r="BQ158" s="112"/>
      <c r="BR158" s="112"/>
      <c r="BS158" s="112"/>
      <c r="BT158" s="112"/>
      <c r="BU158" s="112"/>
      <c r="BV158" s="112"/>
      <c r="BW158" s="112"/>
      <c r="BX158" s="112"/>
      <c r="BY158" s="112"/>
      <c r="BZ158" s="112"/>
      <c r="CA158" s="112"/>
      <c r="CB158" s="112"/>
      <c r="CC158" s="112"/>
      <c r="CD158" s="112"/>
      <c r="CE158" s="112"/>
      <c r="CF158" s="112"/>
      <c r="CG158" s="112"/>
      <c r="CH158" s="112"/>
      <c r="CI158" s="112"/>
      <c r="CJ158" s="112"/>
      <c r="CK158" s="112"/>
      <c r="CL158" s="112"/>
      <c r="CM158" s="112"/>
      <c r="CN158" s="112"/>
      <c r="CO158" s="112"/>
      <c r="CP158" s="112"/>
      <c r="CQ158" s="112"/>
      <c r="CR158" s="112"/>
      <c r="CS158" s="112"/>
      <c r="CT158" s="112"/>
      <c r="CU158" s="112"/>
      <c r="CV158" s="112"/>
      <c r="CW158" s="112"/>
      <c r="CX158" s="112"/>
      <c r="CY158" s="112"/>
      <c r="CZ158" s="112"/>
      <c r="DA158" s="112"/>
      <c r="DB158" s="112"/>
      <c r="DC158" s="112"/>
      <c r="DD158" s="112"/>
      <c r="DE158" s="112"/>
      <c r="DF158" s="112"/>
      <c r="DG158" s="112"/>
      <c r="DH158" s="112"/>
      <c r="DI158" s="112"/>
      <c r="DJ158" s="112"/>
      <c r="DK158" s="112"/>
      <c r="DL158" s="112"/>
      <c r="DM158" s="112"/>
      <c r="DN158" s="112"/>
      <c r="DO158" s="112"/>
      <c r="DP158" s="112"/>
      <c r="DQ158" s="112"/>
      <c r="DR158" s="112"/>
      <c r="DS158" s="112"/>
      <c r="DT158" s="112"/>
      <c r="DU158" s="112"/>
      <c r="DV158" s="112"/>
      <c r="DW158" s="112"/>
      <c r="DX158" s="112"/>
      <c r="DY158" s="112"/>
      <c r="DZ158" s="112"/>
      <c r="EA158" s="112"/>
      <c r="EB158" s="112"/>
      <c r="EC158" s="112"/>
      <c r="ED158" s="112"/>
      <c r="EE158" s="112"/>
      <c r="EF158" s="112"/>
      <c r="EG158" s="112"/>
      <c r="EH158" s="112"/>
      <c r="EI158" s="112"/>
      <c r="EJ158" s="112"/>
      <c r="EK158" s="112"/>
      <c r="EL158" s="112"/>
      <c r="EM158" s="112"/>
      <c r="EN158" s="112"/>
      <c r="EO158" s="112"/>
      <c r="EP158" s="112"/>
    </row>
    <row r="159" spans="1:146" s="383" customFormat="1" x14ac:dyDescent="0.2">
      <c r="A159" s="112"/>
      <c r="B159" s="112"/>
      <c r="C159" s="112"/>
      <c r="D159" s="112"/>
      <c r="E159" s="112"/>
      <c r="F159" s="114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  <c r="BJ159" s="112"/>
      <c r="BK159" s="112"/>
      <c r="BL159" s="112"/>
      <c r="BM159" s="112"/>
      <c r="BN159" s="112"/>
      <c r="BO159" s="112"/>
      <c r="BP159" s="112"/>
      <c r="BQ159" s="112"/>
      <c r="BR159" s="112"/>
      <c r="BS159" s="112"/>
      <c r="BT159" s="112"/>
      <c r="BU159" s="112"/>
      <c r="BV159" s="112"/>
      <c r="BW159" s="112"/>
      <c r="BX159" s="112"/>
      <c r="BY159" s="112"/>
      <c r="BZ159" s="112"/>
      <c r="CA159" s="112"/>
      <c r="CB159" s="112"/>
      <c r="CC159" s="112"/>
      <c r="CD159" s="112"/>
      <c r="CE159" s="112"/>
      <c r="CF159" s="112"/>
      <c r="CG159" s="112"/>
      <c r="CH159" s="112"/>
      <c r="CI159" s="112"/>
      <c r="CJ159" s="112"/>
      <c r="CK159" s="112"/>
      <c r="CL159" s="112"/>
      <c r="CM159" s="112"/>
      <c r="CN159" s="112"/>
      <c r="CO159" s="112"/>
      <c r="CP159" s="112"/>
      <c r="CQ159" s="112"/>
      <c r="CR159" s="112"/>
      <c r="CS159" s="112"/>
      <c r="CT159" s="112"/>
      <c r="CU159" s="112"/>
      <c r="CV159" s="112"/>
      <c r="CW159" s="112"/>
      <c r="CX159" s="112"/>
      <c r="CY159" s="112"/>
      <c r="CZ159" s="112"/>
      <c r="DA159" s="112"/>
      <c r="DB159" s="112"/>
      <c r="DC159" s="112"/>
      <c r="DD159" s="112"/>
      <c r="DE159" s="112"/>
      <c r="DF159" s="112"/>
      <c r="DG159" s="112"/>
      <c r="DH159" s="112"/>
      <c r="DI159" s="112"/>
      <c r="DJ159" s="112"/>
      <c r="DK159" s="112"/>
      <c r="DL159" s="112"/>
      <c r="DM159" s="112"/>
      <c r="DN159" s="112"/>
      <c r="DO159" s="112"/>
      <c r="DP159" s="112"/>
      <c r="DQ159" s="112"/>
      <c r="DR159" s="112"/>
      <c r="DS159" s="112"/>
      <c r="DT159" s="112"/>
      <c r="DU159" s="112"/>
      <c r="DV159" s="112"/>
      <c r="DW159" s="112"/>
      <c r="DX159" s="112"/>
      <c r="DY159" s="112"/>
      <c r="DZ159" s="112"/>
      <c r="EA159" s="112"/>
      <c r="EB159" s="112"/>
      <c r="EC159" s="112"/>
      <c r="ED159" s="112"/>
      <c r="EE159" s="112"/>
      <c r="EF159" s="112"/>
      <c r="EG159" s="112"/>
      <c r="EH159" s="112"/>
      <c r="EI159" s="112"/>
      <c r="EJ159" s="112"/>
      <c r="EK159" s="112"/>
      <c r="EL159" s="112"/>
      <c r="EM159" s="112"/>
      <c r="EN159" s="112"/>
      <c r="EO159" s="112"/>
      <c r="EP159" s="112"/>
    </row>
    <row r="160" spans="1:146" s="383" customFormat="1" x14ac:dyDescent="0.2">
      <c r="A160" s="112"/>
      <c r="B160" s="112"/>
      <c r="C160" s="112"/>
      <c r="D160" s="112"/>
      <c r="E160" s="112"/>
      <c r="F160" s="114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BM160" s="112"/>
      <c r="BN160" s="112"/>
      <c r="BO160" s="112"/>
      <c r="BP160" s="112"/>
      <c r="BQ160" s="112"/>
      <c r="BR160" s="112"/>
      <c r="BS160" s="112"/>
      <c r="BT160" s="112"/>
      <c r="BU160" s="112"/>
      <c r="BV160" s="112"/>
      <c r="BW160" s="112"/>
      <c r="BX160" s="112"/>
      <c r="BY160" s="112"/>
      <c r="BZ160" s="112"/>
      <c r="CA160" s="112"/>
      <c r="CB160" s="112"/>
      <c r="CC160" s="112"/>
      <c r="CD160" s="112"/>
      <c r="CE160" s="112"/>
      <c r="CF160" s="112"/>
      <c r="CG160" s="112"/>
      <c r="CH160" s="112"/>
      <c r="CI160" s="112"/>
      <c r="CJ160" s="112"/>
      <c r="CK160" s="112"/>
      <c r="CL160" s="112"/>
      <c r="CM160" s="112"/>
      <c r="CN160" s="112"/>
      <c r="CO160" s="112"/>
      <c r="CP160" s="112"/>
      <c r="CQ160" s="112"/>
      <c r="CR160" s="112"/>
      <c r="CS160" s="112"/>
      <c r="CT160" s="112"/>
      <c r="CU160" s="112"/>
      <c r="CV160" s="112"/>
      <c r="CW160" s="112"/>
      <c r="CX160" s="112"/>
      <c r="CY160" s="112"/>
      <c r="CZ160" s="112"/>
      <c r="DA160" s="112"/>
      <c r="DB160" s="112"/>
      <c r="DC160" s="112"/>
      <c r="DD160" s="112"/>
      <c r="DE160" s="112"/>
      <c r="DF160" s="112"/>
      <c r="DG160" s="112"/>
      <c r="DH160" s="112"/>
      <c r="DI160" s="112"/>
      <c r="DJ160" s="112"/>
      <c r="DK160" s="112"/>
      <c r="DL160" s="112"/>
      <c r="DM160" s="112"/>
      <c r="DN160" s="112"/>
      <c r="DO160" s="112"/>
      <c r="DP160" s="112"/>
      <c r="DQ160" s="112"/>
      <c r="DR160" s="112"/>
      <c r="DS160" s="112"/>
      <c r="DT160" s="112"/>
      <c r="DU160" s="112"/>
      <c r="DV160" s="112"/>
      <c r="DW160" s="112"/>
      <c r="DX160" s="112"/>
      <c r="DY160" s="112"/>
      <c r="DZ160" s="112"/>
      <c r="EA160" s="112"/>
      <c r="EB160" s="112"/>
      <c r="EC160" s="112"/>
      <c r="ED160" s="112"/>
      <c r="EE160" s="112"/>
      <c r="EF160" s="112"/>
      <c r="EG160" s="112"/>
      <c r="EH160" s="112"/>
      <c r="EI160" s="112"/>
      <c r="EJ160" s="112"/>
      <c r="EK160" s="112"/>
      <c r="EL160" s="112"/>
      <c r="EM160" s="112"/>
      <c r="EN160" s="112"/>
      <c r="EO160" s="112"/>
      <c r="EP160" s="112"/>
    </row>
    <row r="161" spans="1:146" s="383" customFormat="1" x14ac:dyDescent="0.2">
      <c r="A161" s="112"/>
      <c r="B161" s="112"/>
      <c r="C161" s="112"/>
      <c r="D161" s="112"/>
      <c r="E161" s="112"/>
      <c r="F161" s="114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12"/>
      <c r="BM161" s="112"/>
      <c r="BN161" s="112"/>
      <c r="BO161" s="112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12"/>
      <c r="CA161" s="112"/>
      <c r="CB161" s="112"/>
      <c r="CC161" s="112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12"/>
      <c r="CO161" s="112"/>
      <c r="CP161" s="112"/>
      <c r="CQ161" s="112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12"/>
      <c r="DC161" s="112"/>
      <c r="DD161" s="112"/>
      <c r="DE161" s="112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12"/>
      <c r="DQ161" s="112"/>
      <c r="DR161" s="112"/>
      <c r="DS161" s="112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12"/>
      <c r="EE161" s="112"/>
      <c r="EF161" s="112"/>
      <c r="EG161" s="112"/>
      <c r="EH161" s="112"/>
      <c r="EI161" s="112"/>
      <c r="EJ161" s="112"/>
      <c r="EK161" s="112"/>
      <c r="EL161" s="112"/>
      <c r="EM161" s="112"/>
      <c r="EN161" s="112"/>
      <c r="EO161" s="112"/>
      <c r="EP161" s="112"/>
    </row>
    <row r="162" spans="1:146" s="383" customFormat="1" x14ac:dyDescent="0.2">
      <c r="A162" s="112"/>
      <c r="B162" s="112"/>
      <c r="C162" s="112"/>
      <c r="D162" s="112"/>
      <c r="E162" s="112"/>
      <c r="F162" s="114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  <c r="AY162" s="112"/>
      <c r="AZ162" s="112"/>
      <c r="BA162" s="112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12"/>
      <c r="BM162" s="112"/>
      <c r="BN162" s="112"/>
      <c r="BO162" s="112"/>
      <c r="BP162" s="112"/>
      <c r="BQ162" s="112"/>
      <c r="BR162" s="112"/>
      <c r="BS162" s="112"/>
      <c r="BT162" s="112"/>
      <c r="BU162" s="112"/>
      <c r="BV162" s="112"/>
      <c r="BW162" s="112"/>
      <c r="BX162" s="112"/>
      <c r="BY162" s="112"/>
      <c r="BZ162" s="112"/>
      <c r="CA162" s="112"/>
      <c r="CB162" s="112"/>
      <c r="CC162" s="112"/>
      <c r="CD162" s="112"/>
      <c r="CE162" s="112"/>
      <c r="CF162" s="112"/>
      <c r="CG162" s="112"/>
      <c r="CH162" s="112"/>
      <c r="CI162" s="112"/>
      <c r="CJ162" s="112"/>
      <c r="CK162" s="112"/>
      <c r="CL162" s="112"/>
      <c r="CM162" s="112"/>
      <c r="CN162" s="112"/>
      <c r="CO162" s="112"/>
      <c r="CP162" s="112"/>
      <c r="CQ162" s="112"/>
      <c r="CR162" s="112"/>
      <c r="CS162" s="112"/>
      <c r="CT162" s="112"/>
      <c r="CU162" s="112"/>
      <c r="CV162" s="112"/>
      <c r="CW162" s="112"/>
      <c r="CX162" s="112"/>
      <c r="CY162" s="112"/>
      <c r="CZ162" s="112"/>
      <c r="DA162" s="112"/>
      <c r="DB162" s="112"/>
      <c r="DC162" s="112"/>
      <c r="DD162" s="112"/>
      <c r="DE162" s="112"/>
      <c r="DF162" s="112"/>
      <c r="DG162" s="112"/>
      <c r="DH162" s="112"/>
      <c r="DI162" s="112"/>
      <c r="DJ162" s="112"/>
      <c r="DK162" s="112"/>
      <c r="DL162" s="112"/>
      <c r="DM162" s="112"/>
      <c r="DN162" s="112"/>
      <c r="DO162" s="112"/>
      <c r="DP162" s="112"/>
      <c r="DQ162" s="112"/>
      <c r="DR162" s="112"/>
      <c r="DS162" s="112"/>
      <c r="DT162" s="112"/>
      <c r="DU162" s="112"/>
      <c r="DV162" s="112"/>
      <c r="DW162" s="112"/>
      <c r="DX162" s="112"/>
      <c r="DY162" s="112"/>
      <c r="DZ162" s="112"/>
      <c r="EA162" s="112"/>
      <c r="EB162" s="112"/>
      <c r="EC162" s="112"/>
      <c r="ED162" s="112"/>
      <c r="EE162" s="112"/>
      <c r="EF162" s="112"/>
      <c r="EG162" s="112"/>
      <c r="EH162" s="112"/>
      <c r="EI162" s="112"/>
      <c r="EJ162" s="112"/>
      <c r="EK162" s="112"/>
      <c r="EL162" s="112"/>
      <c r="EM162" s="112"/>
      <c r="EN162" s="112"/>
      <c r="EO162" s="112"/>
      <c r="EP162" s="112"/>
    </row>
    <row r="163" spans="1:146" s="383" customFormat="1" x14ac:dyDescent="0.2">
      <c r="A163" s="112"/>
      <c r="B163" s="112"/>
      <c r="C163" s="112"/>
      <c r="D163" s="112"/>
      <c r="E163" s="112"/>
      <c r="F163" s="114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BJ163" s="112"/>
      <c r="BK163" s="112"/>
      <c r="BL163" s="112"/>
      <c r="BM163" s="112"/>
      <c r="BN163" s="112"/>
      <c r="BO163" s="112"/>
      <c r="BP163" s="112"/>
      <c r="BQ163" s="112"/>
      <c r="BR163" s="112"/>
      <c r="BS163" s="112"/>
      <c r="BT163" s="112"/>
      <c r="BU163" s="112"/>
      <c r="BV163" s="112"/>
      <c r="BW163" s="112"/>
      <c r="BX163" s="112"/>
      <c r="BY163" s="112"/>
      <c r="BZ163" s="112"/>
      <c r="CA163" s="112"/>
      <c r="CB163" s="112"/>
      <c r="CC163" s="112"/>
      <c r="CD163" s="112"/>
      <c r="CE163" s="112"/>
      <c r="CF163" s="112"/>
      <c r="CG163" s="112"/>
      <c r="CH163" s="112"/>
      <c r="CI163" s="112"/>
      <c r="CJ163" s="112"/>
      <c r="CK163" s="112"/>
      <c r="CL163" s="112"/>
      <c r="CM163" s="112"/>
      <c r="CN163" s="112"/>
      <c r="CO163" s="112"/>
      <c r="CP163" s="112"/>
      <c r="CQ163" s="112"/>
      <c r="CR163" s="112"/>
      <c r="CS163" s="112"/>
      <c r="CT163" s="112"/>
      <c r="CU163" s="112"/>
      <c r="CV163" s="112"/>
      <c r="CW163" s="112"/>
      <c r="CX163" s="112"/>
      <c r="CY163" s="112"/>
      <c r="CZ163" s="112"/>
      <c r="DA163" s="112"/>
      <c r="DB163" s="112"/>
      <c r="DC163" s="112"/>
      <c r="DD163" s="112"/>
      <c r="DE163" s="112"/>
      <c r="DF163" s="112"/>
      <c r="DG163" s="112"/>
      <c r="DH163" s="112"/>
      <c r="DI163" s="112"/>
      <c r="DJ163" s="112"/>
      <c r="DK163" s="112"/>
      <c r="DL163" s="112"/>
      <c r="DM163" s="112"/>
      <c r="DN163" s="112"/>
      <c r="DO163" s="112"/>
      <c r="DP163" s="112"/>
      <c r="DQ163" s="112"/>
      <c r="DR163" s="112"/>
      <c r="DS163" s="112"/>
      <c r="DT163" s="112"/>
      <c r="DU163" s="112"/>
      <c r="DV163" s="112"/>
      <c r="DW163" s="112"/>
      <c r="DX163" s="112"/>
      <c r="DY163" s="112"/>
      <c r="DZ163" s="112"/>
      <c r="EA163" s="112"/>
      <c r="EB163" s="112"/>
      <c r="EC163" s="112"/>
      <c r="ED163" s="112"/>
      <c r="EE163" s="112"/>
      <c r="EF163" s="112"/>
      <c r="EG163" s="112"/>
      <c r="EH163" s="112"/>
      <c r="EI163" s="112"/>
      <c r="EJ163" s="112"/>
      <c r="EK163" s="112"/>
      <c r="EL163" s="112"/>
      <c r="EM163" s="112"/>
      <c r="EN163" s="112"/>
      <c r="EO163" s="112"/>
      <c r="EP163" s="112"/>
    </row>
    <row r="164" spans="1:146" s="383" customFormat="1" x14ac:dyDescent="0.2">
      <c r="A164" s="112"/>
      <c r="B164" s="112"/>
      <c r="C164" s="112"/>
      <c r="D164" s="112"/>
      <c r="E164" s="112"/>
      <c r="F164" s="114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BM164" s="112"/>
      <c r="BN164" s="112"/>
      <c r="BO164" s="112"/>
      <c r="BP164" s="112"/>
      <c r="BQ164" s="112"/>
      <c r="BR164" s="112"/>
      <c r="BS164" s="112"/>
      <c r="BT164" s="112"/>
      <c r="BU164" s="112"/>
      <c r="BV164" s="112"/>
      <c r="BW164" s="112"/>
      <c r="BX164" s="112"/>
      <c r="BY164" s="112"/>
      <c r="BZ164" s="112"/>
      <c r="CA164" s="112"/>
      <c r="CB164" s="112"/>
      <c r="CC164" s="112"/>
      <c r="CD164" s="112"/>
      <c r="CE164" s="112"/>
      <c r="CF164" s="112"/>
      <c r="CG164" s="112"/>
      <c r="CH164" s="112"/>
      <c r="CI164" s="112"/>
      <c r="CJ164" s="112"/>
      <c r="CK164" s="112"/>
      <c r="CL164" s="112"/>
      <c r="CM164" s="112"/>
      <c r="CN164" s="112"/>
      <c r="CO164" s="112"/>
      <c r="CP164" s="112"/>
      <c r="CQ164" s="112"/>
      <c r="CR164" s="112"/>
      <c r="CS164" s="112"/>
      <c r="CT164" s="112"/>
      <c r="CU164" s="112"/>
      <c r="CV164" s="112"/>
      <c r="CW164" s="112"/>
      <c r="CX164" s="112"/>
      <c r="CY164" s="112"/>
      <c r="CZ164" s="112"/>
      <c r="DA164" s="112"/>
      <c r="DB164" s="112"/>
      <c r="DC164" s="112"/>
      <c r="DD164" s="112"/>
      <c r="DE164" s="112"/>
      <c r="DF164" s="112"/>
      <c r="DG164" s="112"/>
      <c r="DH164" s="112"/>
      <c r="DI164" s="112"/>
      <c r="DJ164" s="112"/>
      <c r="DK164" s="112"/>
      <c r="DL164" s="112"/>
      <c r="DM164" s="112"/>
      <c r="DN164" s="112"/>
      <c r="DO164" s="112"/>
      <c r="DP164" s="112"/>
      <c r="DQ164" s="112"/>
      <c r="DR164" s="112"/>
      <c r="DS164" s="112"/>
      <c r="DT164" s="112"/>
      <c r="DU164" s="112"/>
      <c r="DV164" s="112"/>
      <c r="DW164" s="112"/>
      <c r="DX164" s="112"/>
      <c r="DY164" s="112"/>
      <c r="DZ164" s="112"/>
      <c r="EA164" s="112"/>
      <c r="EB164" s="112"/>
      <c r="EC164" s="112"/>
      <c r="ED164" s="112"/>
      <c r="EE164" s="112"/>
      <c r="EF164" s="112"/>
      <c r="EG164" s="112"/>
      <c r="EH164" s="112"/>
      <c r="EI164" s="112"/>
      <c r="EJ164" s="112"/>
      <c r="EK164" s="112"/>
      <c r="EL164" s="112"/>
      <c r="EM164" s="112"/>
      <c r="EN164" s="112"/>
      <c r="EO164" s="112"/>
      <c r="EP164" s="112"/>
    </row>
    <row r="165" spans="1:146" s="383" customFormat="1" x14ac:dyDescent="0.2">
      <c r="A165" s="112"/>
      <c r="B165" s="112"/>
      <c r="C165" s="112"/>
      <c r="D165" s="112"/>
      <c r="E165" s="112"/>
      <c r="F165" s="114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112"/>
      <c r="AH165" s="112"/>
      <c r="AI165" s="112"/>
      <c r="AJ165" s="112"/>
      <c r="AK165" s="112"/>
      <c r="AL165" s="112"/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  <c r="AY165" s="112"/>
      <c r="AZ165" s="112"/>
      <c r="BA165" s="112"/>
      <c r="BB165" s="112"/>
      <c r="BC165" s="112"/>
      <c r="BD165" s="112"/>
      <c r="BE165" s="112"/>
      <c r="BF165" s="112"/>
      <c r="BG165" s="112"/>
      <c r="BH165" s="112"/>
      <c r="BI165" s="112"/>
      <c r="BJ165" s="112"/>
      <c r="BK165" s="112"/>
      <c r="BL165" s="112"/>
      <c r="BM165" s="112"/>
      <c r="BN165" s="112"/>
      <c r="BO165" s="112"/>
      <c r="BP165" s="112"/>
      <c r="BQ165" s="112"/>
      <c r="BR165" s="112"/>
      <c r="BS165" s="112"/>
      <c r="BT165" s="112"/>
      <c r="BU165" s="112"/>
      <c r="BV165" s="112"/>
      <c r="BW165" s="112"/>
      <c r="BX165" s="112"/>
      <c r="BY165" s="112"/>
      <c r="BZ165" s="112"/>
      <c r="CA165" s="112"/>
      <c r="CB165" s="112"/>
      <c r="CC165" s="112"/>
      <c r="CD165" s="112"/>
      <c r="CE165" s="112"/>
      <c r="CF165" s="112"/>
      <c r="CG165" s="112"/>
      <c r="CH165" s="112"/>
      <c r="CI165" s="112"/>
      <c r="CJ165" s="112"/>
      <c r="CK165" s="112"/>
      <c r="CL165" s="112"/>
      <c r="CM165" s="112"/>
      <c r="CN165" s="112"/>
      <c r="CO165" s="112"/>
      <c r="CP165" s="112"/>
      <c r="CQ165" s="112"/>
      <c r="CR165" s="112"/>
      <c r="CS165" s="112"/>
      <c r="CT165" s="112"/>
      <c r="CU165" s="112"/>
      <c r="CV165" s="112"/>
      <c r="CW165" s="112"/>
      <c r="CX165" s="112"/>
      <c r="CY165" s="112"/>
      <c r="CZ165" s="112"/>
      <c r="DA165" s="112"/>
      <c r="DB165" s="112"/>
      <c r="DC165" s="112"/>
      <c r="DD165" s="112"/>
      <c r="DE165" s="112"/>
      <c r="DF165" s="112"/>
      <c r="DG165" s="112"/>
      <c r="DH165" s="112"/>
      <c r="DI165" s="112"/>
      <c r="DJ165" s="112"/>
      <c r="DK165" s="112"/>
      <c r="DL165" s="112"/>
      <c r="DM165" s="112"/>
      <c r="DN165" s="112"/>
      <c r="DO165" s="112"/>
      <c r="DP165" s="112"/>
      <c r="DQ165" s="112"/>
      <c r="DR165" s="112"/>
      <c r="DS165" s="112"/>
      <c r="DT165" s="112"/>
      <c r="DU165" s="112"/>
      <c r="DV165" s="112"/>
      <c r="DW165" s="112"/>
      <c r="DX165" s="112"/>
      <c r="DY165" s="112"/>
      <c r="DZ165" s="112"/>
      <c r="EA165" s="112"/>
      <c r="EB165" s="112"/>
      <c r="EC165" s="112"/>
      <c r="ED165" s="112"/>
      <c r="EE165" s="112"/>
      <c r="EF165" s="112"/>
      <c r="EG165" s="112"/>
      <c r="EH165" s="112"/>
      <c r="EI165" s="112"/>
      <c r="EJ165" s="112"/>
      <c r="EK165" s="112"/>
      <c r="EL165" s="112"/>
      <c r="EM165" s="112"/>
      <c r="EN165" s="112"/>
      <c r="EO165" s="112"/>
      <c r="EP165" s="112"/>
    </row>
    <row r="166" spans="1:146" s="383" customFormat="1" x14ac:dyDescent="0.2">
      <c r="A166" s="112"/>
      <c r="B166" s="112"/>
      <c r="C166" s="112"/>
      <c r="D166" s="112"/>
      <c r="E166" s="112"/>
      <c r="F166" s="114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  <c r="BY166" s="112"/>
      <c r="BZ166" s="112"/>
      <c r="CA166" s="112"/>
      <c r="CB166" s="112"/>
      <c r="CC166" s="112"/>
      <c r="CD166" s="112"/>
      <c r="CE166" s="112"/>
      <c r="CF166" s="112"/>
      <c r="CG166" s="112"/>
      <c r="CH166" s="112"/>
      <c r="CI166" s="112"/>
      <c r="CJ166" s="112"/>
      <c r="CK166" s="112"/>
      <c r="CL166" s="112"/>
      <c r="CM166" s="112"/>
      <c r="CN166" s="112"/>
      <c r="CO166" s="112"/>
      <c r="CP166" s="112"/>
      <c r="CQ166" s="112"/>
      <c r="CR166" s="112"/>
      <c r="CS166" s="112"/>
      <c r="CT166" s="112"/>
      <c r="CU166" s="112"/>
      <c r="CV166" s="112"/>
      <c r="CW166" s="112"/>
      <c r="CX166" s="112"/>
      <c r="CY166" s="112"/>
      <c r="CZ166" s="112"/>
      <c r="DA166" s="112"/>
      <c r="DB166" s="112"/>
      <c r="DC166" s="112"/>
      <c r="DD166" s="112"/>
      <c r="DE166" s="112"/>
      <c r="DF166" s="112"/>
      <c r="DG166" s="112"/>
      <c r="DH166" s="112"/>
      <c r="DI166" s="112"/>
      <c r="DJ166" s="112"/>
      <c r="DK166" s="112"/>
      <c r="DL166" s="112"/>
      <c r="DM166" s="112"/>
      <c r="DN166" s="112"/>
      <c r="DO166" s="112"/>
      <c r="DP166" s="112"/>
      <c r="DQ166" s="112"/>
      <c r="DR166" s="112"/>
      <c r="DS166" s="112"/>
      <c r="DT166" s="112"/>
      <c r="DU166" s="112"/>
      <c r="DV166" s="112"/>
      <c r="DW166" s="112"/>
      <c r="DX166" s="112"/>
      <c r="DY166" s="112"/>
      <c r="DZ166" s="112"/>
      <c r="EA166" s="112"/>
      <c r="EB166" s="112"/>
      <c r="EC166" s="112"/>
      <c r="ED166" s="112"/>
      <c r="EE166" s="112"/>
      <c r="EF166" s="112"/>
      <c r="EG166" s="112"/>
      <c r="EH166" s="112"/>
      <c r="EI166" s="112"/>
      <c r="EJ166" s="112"/>
      <c r="EK166" s="112"/>
      <c r="EL166" s="112"/>
      <c r="EM166" s="112"/>
      <c r="EN166" s="112"/>
      <c r="EO166" s="112"/>
      <c r="EP166" s="112"/>
    </row>
    <row r="167" spans="1:146" s="383" customFormat="1" x14ac:dyDescent="0.2">
      <c r="A167" s="112"/>
      <c r="B167" s="112"/>
      <c r="C167" s="112"/>
      <c r="D167" s="112"/>
      <c r="E167" s="112"/>
      <c r="F167" s="114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BJ167" s="112"/>
      <c r="BK167" s="112"/>
      <c r="BL167" s="112"/>
      <c r="BM167" s="112"/>
      <c r="BN167" s="112"/>
      <c r="BO167" s="112"/>
      <c r="BP167" s="112"/>
      <c r="BQ167" s="112"/>
      <c r="BR167" s="112"/>
      <c r="BS167" s="112"/>
      <c r="BT167" s="112"/>
      <c r="BU167" s="112"/>
      <c r="BV167" s="112"/>
      <c r="BW167" s="112"/>
      <c r="BX167" s="112"/>
      <c r="BY167" s="112"/>
      <c r="BZ167" s="112"/>
      <c r="CA167" s="112"/>
      <c r="CB167" s="112"/>
      <c r="CC167" s="112"/>
      <c r="CD167" s="112"/>
      <c r="CE167" s="112"/>
      <c r="CF167" s="112"/>
      <c r="CG167" s="112"/>
      <c r="CH167" s="112"/>
      <c r="CI167" s="112"/>
      <c r="CJ167" s="112"/>
      <c r="CK167" s="112"/>
      <c r="CL167" s="112"/>
      <c r="CM167" s="112"/>
      <c r="CN167" s="112"/>
      <c r="CO167" s="112"/>
      <c r="CP167" s="112"/>
      <c r="CQ167" s="112"/>
      <c r="CR167" s="112"/>
      <c r="CS167" s="112"/>
      <c r="CT167" s="112"/>
      <c r="CU167" s="112"/>
      <c r="CV167" s="112"/>
      <c r="CW167" s="112"/>
      <c r="CX167" s="112"/>
      <c r="CY167" s="112"/>
      <c r="CZ167" s="112"/>
      <c r="DA167" s="112"/>
      <c r="DB167" s="112"/>
      <c r="DC167" s="112"/>
      <c r="DD167" s="112"/>
      <c r="DE167" s="112"/>
      <c r="DF167" s="112"/>
      <c r="DG167" s="112"/>
      <c r="DH167" s="112"/>
      <c r="DI167" s="112"/>
      <c r="DJ167" s="112"/>
      <c r="DK167" s="112"/>
      <c r="DL167" s="112"/>
      <c r="DM167" s="112"/>
      <c r="DN167" s="112"/>
      <c r="DO167" s="112"/>
      <c r="DP167" s="112"/>
      <c r="DQ167" s="112"/>
      <c r="DR167" s="112"/>
      <c r="DS167" s="112"/>
      <c r="DT167" s="112"/>
      <c r="DU167" s="112"/>
      <c r="DV167" s="112"/>
      <c r="DW167" s="112"/>
      <c r="DX167" s="112"/>
      <c r="DY167" s="112"/>
      <c r="DZ167" s="112"/>
      <c r="EA167" s="112"/>
      <c r="EB167" s="112"/>
      <c r="EC167" s="112"/>
      <c r="ED167" s="112"/>
      <c r="EE167" s="112"/>
      <c r="EF167" s="112"/>
      <c r="EG167" s="112"/>
      <c r="EH167" s="112"/>
      <c r="EI167" s="112"/>
      <c r="EJ167" s="112"/>
      <c r="EK167" s="112"/>
      <c r="EL167" s="112"/>
      <c r="EM167" s="112"/>
      <c r="EN167" s="112"/>
      <c r="EO167" s="112"/>
      <c r="EP167" s="112"/>
    </row>
    <row r="168" spans="1:146" s="383" customFormat="1" x14ac:dyDescent="0.2">
      <c r="A168" s="112"/>
      <c r="B168" s="112"/>
      <c r="C168" s="112"/>
      <c r="D168" s="112"/>
      <c r="E168" s="112"/>
      <c r="F168" s="114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  <c r="BY168" s="112"/>
      <c r="BZ168" s="112"/>
      <c r="CA168" s="112"/>
      <c r="CB168" s="112"/>
      <c r="CC168" s="112"/>
      <c r="CD168" s="112"/>
      <c r="CE168" s="112"/>
      <c r="CF168" s="112"/>
      <c r="CG168" s="112"/>
      <c r="CH168" s="112"/>
      <c r="CI168" s="112"/>
      <c r="CJ168" s="112"/>
      <c r="CK168" s="112"/>
      <c r="CL168" s="112"/>
      <c r="CM168" s="112"/>
      <c r="CN168" s="112"/>
      <c r="CO168" s="112"/>
      <c r="CP168" s="112"/>
      <c r="CQ168" s="112"/>
      <c r="CR168" s="112"/>
      <c r="CS168" s="112"/>
      <c r="CT168" s="112"/>
      <c r="CU168" s="112"/>
      <c r="CV168" s="112"/>
      <c r="CW168" s="112"/>
      <c r="CX168" s="112"/>
      <c r="CY168" s="112"/>
      <c r="CZ168" s="112"/>
      <c r="DA168" s="112"/>
      <c r="DB168" s="112"/>
      <c r="DC168" s="112"/>
      <c r="DD168" s="112"/>
      <c r="DE168" s="112"/>
      <c r="DF168" s="112"/>
      <c r="DG168" s="112"/>
      <c r="DH168" s="112"/>
      <c r="DI168" s="112"/>
      <c r="DJ168" s="112"/>
      <c r="DK168" s="112"/>
      <c r="DL168" s="112"/>
      <c r="DM168" s="112"/>
      <c r="DN168" s="112"/>
      <c r="DO168" s="112"/>
      <c r="DP168" s="112"/>
      <c r="DQ168" s="112"/>
      <c r="DR168" s="112"/>
      <c r="DS168" s="112"/>
      <c r="DT168" s="112"/>
      <c r="DU168" s="112"/>
      <c r="DV168" s="112"/>
      <c r="DW168" s="112"/>
      <c r="DX168" s="112"/>
      <c r="DY168" s="112"/>
      <c r="DZ168" s="112"/>
      <c r="EA168" s="112"/>
      <c r="EB168" s="112"/>
      <c r="EC168" s="112"/>
      <c r="ED168" s="112"/>
      <c r="EE168" s="112"/>
      <c r="EF168" s="112"/>
      <c r="EG168" s="112"/>
      <c r="EH168" s="112"/>
      <c r="EI168" s="112"/>
      <c r="EJ168" s="112"/>
      <c r="EK168" s="112"/>
      <c r="EL168" s="112"/>
      <c r="EM168" s="112"/>
      <c r="EN168" s="112"/>
      <c r="EO168" s="112"/>
      <c r="EP168" s="112"/>
    </row>
    <row r="169" spans="1:146" s="383" customFormat="1" x14ac:dyDescent="0.2">
      <c r="A169" s="112"/>
      <c r="B169" s="112"/>
      <c r="C169" s="112"/>
      <c r="D169" s="112"/>
      <c r="E169" s="112"/>
      <c r="F169" s="114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  <c r="BJ169" s="112"/>
      <c r="BK169" s="112"/>
      <c r="BL169" s="112"/>
      <c r="BM169" s="112"/>
      <c r="BN169" s="112"/>
      <c r="BO169" s="112"/>
      <c r="BP169" s="112"/>
      <c r="BQ169" s="112"/>
      <c r="BR169" s="112"/>
      <c r="BS169" s="112"/>
      <c r="BT169" s="112"/>
      <c r="BU169" s="112"/>
      <c r="BV169" s="112"/>
      <c r="BW169" s="112"/>
      <c r="BX169" s="112"/>
      <c r="BY169" s="112"/>
      <c r="BZ169" s="112"/>
      <c r="CA169" s="112"/>
      <c r="CB169" s="112"/>
      <c r="CC169" s="112"/>
      <c r="CD169" s="112"/>
      <c r="CE169" s="112"/>
      <c r="CF169" s="112"/>
      <c r="CG169" s="112"/>
      <c r="CH169" s="112"/>
      <c r="CI169" s="112"/>
      <c r="CJ169" s="112"/>
      <c r="CK169" s="112"/>
      <c r="CL169" s="112"/>
      <c r="CM169" s="112"/>
      <c r="CN169" s="112"/>
      <c r="CO169" s="112"/>
      <c r="CP169" s="112"/>
      <c r="CQ169" s="112"/>
      <c r="CR169" s="112"/>
      <c r="CS169" s="112"/>
      <c r="CT169" s="112"/>
      <c r="CU169" s="112"/>
      <c r="CV169" s="112"/>
      <c r="CW169" s="112"/>
      <c r="CX169" s="112"/>
      <c r="CY169" s="112"/>
      <c r="CZ169" s="112"/>
      <c r="DA169" s="112"/>
      <c r="DB169" s="112"/>
      <c r="DC169" s="112"/>
      <c r="DD169" s="112"/>
      <c r="DE169" s="112"/>
      <c r="DF169" s="112"/>
      <c r="DG169" s="112"/>
      <c r="DH169" s="112"/>
      <c r="DI169" s="112"/>
      <c r="DJ169" s="112"/>
      <c r="DK169" s="112"/>
      <c r="DL169" s="112"/>
      <c r="DM169" s="112"/>
      <c r="DN169" s="112"/>
      <c r="DO169" s="112"/>
      <c r="DP169" s="112"/>
      <c r="DQ169" s="112"/>
      <c r="DR169" s="112"/>
      <c r="DS169" s="112"/>
      <c r="DT169" s="112"/>
      <c r="DU169" s="112"/>
      <c r="DV169" s="112"/>
      <c r="DW169" s="112"/>
      <c r="DX169" s="112"/>
      <c r="DY169" s="112"/>
      <c r="DZ169" s="112"/>
      <c r="EA169" s="112"/>
      <c r="EB169" s="112"/>
      <c r="EC169" s="112"/>
      <c r="ED169" s="112"/>
      <c r="EE169" s="112"/>
      <c r="EF169" s="112"/>
      <c r="EG169" s="112"/>
      <c r="EH169" s="112"/>
      <c r="EI169" s="112"/>
      <c r="EJ169" s="112"/>
      <c r="EK169" s="112"/>
      <c r="EL169" s="112"/>
      <c r="EM169" s="112"/>
      <c r="EN169" s="112"/>
      <c r="EO169" s="112"/>
      <c r="EP169" s="112"/>
    </row>
    <row r="170" spans="1:146" s="383" customFormat="1" x14ac:dyDescent="0.2">
      <c r="A170" s="112"/>
      <c r="B170" s="112"/>
      <c r="C170" s="112"/>
      <c r="D170" s="112"/>
      <c r="E170" s="112"/>
      <c r="F170" s="114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112"/>
      <c r="AH170" s="112"/>
      <c r="AI170" s="112"/>
      <c r="AJ170" s="112"/>
      <c r="AK170" s="112"/>
      <c r="AL170" s="112"/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  <c r="AY170" s="112"/>
      <c r="AZ170" s="112"/>
      <c r="BA170" s="112"/>
      <c r="BB170" s="112"/>
      <c r="BC170" s="112"/>
      <c r="BD170" s="112"/>
      <c r="BE170" s="112"/>
      <c r="BF170" s="112"/>
      <c r="BG170" s="112"/>
      <c r="BH170" s="112"/>
      <c r="BI170" s="112"/>
      <c r="BJ170" s="112"/>
      <c r="BK170" s="112"/>
      <c r="BL170" s="112"/>
      <c r="BM170" s="112"/>
      <c r="BN170" s="112"/>
      <c r="BO170" s="112"/>
      <c r="BP170" s="112"/>
      <c r="BQ170" s="112"/>
      <c r="BR170" s="112"/>
      <c r="BS170" s="112"/>
      <c r="BT170" s="112"/>
      <c r="BU170" s="112"/>
      <c r="BV170" s="112"/>
      <c r="BW170" s="112"/>
      <c r="BX170" s="112"/>
      <c r="BY170" s="112"/>
      <c r="BZ170" s="112"/>
      <c r="CA170" s="112"/>
      <c r="CB170" s="112"/>
      <c r="CC170" s="112"/>
      <c r="CD170" s="112"/>
      <c r="CE170" s="112"/>
      <c r="CF170" s="112"/>
      <c r="CG170" s="112"/>
      <c r="CH170" s="112"/>
      <c r="CI170" s="112"/>
      <c r="CJ170" s="112"/>
      <c r="CK170" s="112"/>
      <c r="CL170" s="112"/>
      <c r="CM170" s="112"/>
      <c r="CN170" s="112"/>
      <c r="CO170" s="112"/>
      <c r="CP170" s="112"/>
      <c r="CQ170" s="112"/>
      <c r="CR170" s="112"/>
      <c r="CS170" s="112"/>
      <c r="CT170" s="112"/>
      <c r="CU170" s="112"/>
      <c r="CV170" s="112"/>
      <c r="CW170" s="112"/>
      <c r="CX170" s="112"/>
      <c r="CY170" s="112"/>
      <c r="CZ170" s="112"/>
      <c r="DA170" s="112"/>
      <c r="DB170" s="112"/>
      <c r="DC170" s="112"/>
      <c r="DD170" s="112"/>
      <c r="DE170" s="112"/>
      <c r="DF170" s="112"/>
      <c r="DG170" s="112"/>
      <c r="DH170" s="112"/>
      <c r="DI170" s="112"/>
      <c r="DJ170" s="112"/>
      <c r="DK170" s="112"/>
      <c r="DL170" s="112"/>
      <c r="DM170" s="112"/>
      <c r="DN170" s="112"/>
      <c r="DO170" s="112"/>
      <c r="DP170" s="112"/>
      <c r="DQ170" s="112"/>
      <c r="DR170" s="112"/>
      <c r="DS170" s="112"/>
      <c r="DT170" s="112"/>
      <c r="DU170" s="112"/>
      <c r="DV170" s="112"/>
      <c r="DW170" s="112"/>
      <c r="DX170" s="112"/>
      <c r="DY170" s="112"/>
      <c r="DZ170" s="112"/>
      <c r="EA170" s="112"/>
      <c r="EB170" s="112"/>
      <c r="EC170" s="112"/>
      <c r="ED170" s="112"/>
      <c r="EE170" s="112"/>
      <c r="EF170" s="112"/>
      <c r="EG170" s="112"/>
      <c r="EH170" s="112"/>
      <c r="EI170" s="112"/>
      <c r="EJ170" s="112"/>
      <c r="EK170" s="112"/>
      <c r="EL170" s="112"/>
      <c r="EM170" s="112"/>
      <c r="EN170" s="112"/>
      <c r="EO170" s="112"/>
      <c r="EP170" s="112"/>
    </row>
    <row r="171" spans="1:146" s="383" customFormat="1" x14ac:dyDescent="0.2">
      <c r="A171" s="112"/>
      <c r="B171" s="112"/>
      <c r="C171" s="112"/>
      <c r="D171" s="112"/>
      <c r="E171" s="112"/>
      <c r="F171" s="114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112"/>
      <c r="AH171" s="112"/>
      <c r="AI171" s="112"/>
      <c r="AJ171" s="112"/>
      <c r="AK171" s="112"/>
      <c r="AL171" s="112"/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  <c r="AY171" s="112"/>
      <c r="AZ171" s="112"/>
      <c r="BA171" s="112"/>
      <c r="BB171" s="112"/>
      <c r="BC171" s="112"/>
      <c r="BD171" s="112"/>
      <c r="BE171" s="112"/>
      <c r="BF171" s="112"/>
      <c r="BG171" s="112"/>
      <c r="BH171" s="112"/>
      <c r="BI171" s="112"/>
      <c r="BJ171" s="112"/>
      <c r="BK171" s="112"/>
      <c r="BL171" s="112"/>
      <c r="BM171" s="112"/>
      <c r="BN171" s="112"/>
      <c r="BO171" s="112"/>
      <c r="BP171" s="112"/>
      <c r="BQ171" s="112"/>
      <c r="BR171" s="112"/>
      <c r="BS171" s="112"/>
      <c r="BT171" s="112"/>
      <c r="BU171" s="112"/>
      <c r="BV171" s="112"/>
      <c r="BW171" s="112"/>
      <c r="BX171" s="112"/>
      <c r="BY171" s="112"/>
      <c r="BZ171" s="112"/>
      <c r="CA171" s="112"/>
      <c r="CB171" s="112"/>
      <c r="CC171" s="112"/>
      <c r="CD171" s="112"/>
      <c r="CE171" s="112"/>
      <c r="CF171" s="112"/>
      <c r="CG171" s="112"/>
      <c r="CH171" s="112"/>
      <c r="CI171" s="112"/>
      <c r="CJ171" s="112"/>
      <c r="CK171" s="112"/>
      <c r="CL171" s="112"/>
      <c r="CM171" s="112"/>
      <c r="CN171" s="112"/>
      <c r="CO171" s="112"/>
      <c r="CP171" s="112"/>
      <c r="CQ171" s="112"/>
      <c r="CR171" s="112"/>
      <c r="CS171" s="112"/>
      <c r="CT171" s="112"/>
      <c r="CU171" s="112"/>
      <c r="CV171" s="112"/>
      <c r="CW171" s="112"/>
      <c r="CX171" s="112"/>
      <c r="CY171" s="112"/>
      <c r="CZ171" s="112"/>
      <c r="DA171" s="112"/>
      <c r="DB171" s="112"/>
      <c r="DC171" s="112"/>
      <c r="DD171" s="112"/>
      <c r="DE171" s="112"/>
      <c r="DF171" s="112"/>
      <c r="DG171" s="112"/>
      <c r="DH171" s="112"/>
      <c r="DI171" s="112"/>
      <c r="DJ171" s="112"/>
      <c r="DK171" s="112"/>
      <c r="DL171" s="112"/>
      <c r="DM171" s="112"/>
      <c r="DN171" s="112"/>
      <c r="DO171" s="112"/>
      <c r="DP171" s="112"/>
      <c r="DQ171" s="112"/>
      <c r="DR171" s="112"/>
      <c r="DS171" s="112"/>
      <c r="DT171" s="112"/>
      <c r="DU171" s="112"/>
      <c r="DV171" s="112"/>
      <c r="DW171" s="112"/>
      <c r="DX171" s="112"/>
      <c r="DY171" s="112"/>
      <c r="DZ171" s="112"/>
      <c r="EA171" s="112"/>
      <c r="EB171" s="112"/>
      <c r="EC171" s="112"/>
      <c r="ED171" s="112"/>
      <c r="EE171" s="112"/>
      <c r="EF171" s="112"/>
      <c r="EG171" s="112"/>
      <c r="EH171" s="112"/>
      <c r="EI171" s="112"/>
      <c r="EJ171" s="112"/>
      <c r="EK171" s="112"/>
      <c r="EL171" s="112"/>
      <c r="EM171" s="112"/>
      <c r="EN171" s="112"/>
      <c r="EO171" s="112"/>
      <c r="EP171" s="112"/>
    </row>
    <row r="172" spans="1:146" s="383" customFormat="1" x14ac:dyDescent="0.2">
      <c r="A172" s="112"/>
      <c r="B172" s="112"/>
      <c r="C172" s="112"/>
      <c r="D172" s="112"/>
      <c r="E172" s="112"/>
      <c r="F172" s="114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  <c r="BJ172" s="112"/>
      <c r="BK172" s="112"/>
      <c r="BL172" s="112"/>
      <c r="BM172" s="112"/>
      <c r="BN172" s="112"/>
      <c r="BO172" s="112"/>
      <c r="BP172" s="112"/>
      <c r="BQ172" s="112"/>
      <c r="BR172" s="112"/>
      <c r="BS172" s="112"/>
      <c r="BT172" s="112"/>
      <c r="BU172" s="112"/>
      <c r="BV172" s="112"/>
      <c r="BW172" s="112"/>
      <c r="BX172" s="112"/>
      <c r="BY172" s="112"/>
      <c r="BZ172" s="112"/>
      <c r="CA172" s="112"/>
      <c r="CB172" s="112"/>
      <c r="CC172" s="112"/>
      <c r="CD172" s="112"/>
      <c r="CE172" s="112"/>
      <c r="CF172" s="112"/>
      <c r="CG172" s="112"/>
      <c r="CH172" s="112"/>
      <c r="CI172" s="112"/>
      <c r="CJ172" s="112"/>
      <c r="CK172" s="112"/>
      <c r="CL172" s="112"/>
      <c r="CM172" s="112"/>
      <c r="CN172" s="112"/>
      <c r="CO172" s="112"/>
      <c r="CP172" s="112"/>
      <c r="CQ172" s="112"/>
      <c r="CR172" s="112"/>
      <c r="CS172" s="112"/>
      <c r="CT172" s="112"/>
      <c r="CU172" s="112"/>
      <c r="CV172" s="112"/>
      <c r="CW172" s="112"/>
      <c r="CX172" s="112"/>
      <c r="CY172" s="112"/>
      <c r="CZ172" s="112"/>
      <c r="DA172" s="112"/>
      <c r="DB172" s="112"/>
      <c r="DC172" s="112"/>
      <c r="DD172" s="112"/>
      <c r="DE172" s="112"/>
      <c r="DF172" s="112"/>
      <c r="DG172" s="112"/>
      <c r="DH172" s="112"/>
      <c r="DI172" s="112"/>
      <c r="DJ172" s="112"/>
      <c r="DK172" s="112"/>
      <c r="DL172" s="112"/>
      <c r="DM172" s="112"/>
      <c r="DN172" s="112"/>
      <c r="DO172" s="112"/>
      <c r="DP172" s="112"/>
      <c r="DQ172" s="112"/>
      <c r="DR172" s="112"/>
      <c r="DS172" s="112"/>
      <c r="DT172" s="112"/>
      <c r="DU172" s="112"/>
      <c r="DV172" s="112"/>
      <c r="DW172" s="112"/>
      <c r="DX172" s="112"/>
      <c r="DY172" s="112"/>
      <c r="DZ172" s="112"/>
      <c r="EA172" s="112"/>
      <c r="EB172" s="112"/>
      <c r="EC172" s="112"/>
      <c r="ED172" s="112"/>
      <c r="EE172" s="112"/>
      <c r="EF172" s="112"/>
      <c r="EG172" s="112"/>
      <c r="EH172" s="112"/>
      <c r="EI172" s="112"/>
      <c r="EJ172" s="112"/>
      <c r="EK172" s="112"/>
      <c r="EL172" s="112"/>
      <c r="EM172" s="112"/>
      <c r="EN172" s="112"/>
      <c r="EO172" s="112"/>
      <c r="EP172" s="112"/>
    </row>
    <row r="173" spans="1:146" s="383" customFormat="1" x14ac:dyDescent="0.2">
      <c r="A173" s="112"/>
      <c r="B173" s="112"/>
      <c r="C173" s="112"/>
      <c r="D173" s="112"/>
      <c r="E173" s="112"/>
      <c r="F173" s="114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  <c r="BJ173" s="112"/>
      <c r="BK173" s="112"/>
      <c r="BL173" s="112"/>
      <c r="BM173" s="112"/>
      <c r="BN173" s="112"/>
      <c r="BO173" s="112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2"/>
      <c r="CA173" s="112"/>
      <c r="CB173" s="112"/>
      <c r="CC173" s="112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2"/>
      <c r="CO173" s="112"/>
      <c r="CP173" s="112"/>
      <c r="CQ173" s="112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2"/>
      <c r="DC173" s="112"/>
      <c r="DD173" s="112"/>
      <c r="DE173" s="112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2"/>
      <c r="DQ173" s="112"/>
      <c r="DR173" s="112"/>
      <c r="DS173" s="112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2"/>
      <c r="EE173" s="112"/>
      <c r="EF173" s="112"/>
      <c r="EG173" s="112"/>
      <c r="EH173" s="112"/>
      <c r="EI173" s="112"/>
      <c r="EJ173" s="112"/>
      <c r="EK173" s="112"/>
      <c r="EL173" s="112"/>
      <c r="EM173" s="112"/>
      <c r="EN173" s="112"/>
      <c r="EO173" s="112"/>
      <c r="EP173" s="112"/>
    </row>
    <row r="174" spans="1:146" s="383" customFormat="1" x14ac:dyDescent="0.2">
      <c r="A174" s="112"/>
      <c r="B174" s="112"/>
      <c r="C174" s="112"/>
      <c r="D174" s="112"/>
      <c r="E174" s="112"/>
      <c r="F174" s="114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BM174" s="112"/>
      <c r="BN174" s="112"/>
      <c r="BO174" s="112"/>
      <c r="BP174" s="112"/>
      <c r="BQ174" s="112"/>
      <c r="BR174" s="112"/>
      <c r="BS174" s="112"/>
      <c r="BT174" s="112"/>
      <c r="BU174" s="112"/>
      <c r="BV174" s="112"/>
      <c r="BW174" s="112"/>
      <c r="BX174" s="112"/>
      <c r="BY174" s="112"/>
      <c r="BZ174" s="112"/>
      <c r="CA174" s="112"/>
      <c r="CB174" s="112"/>
      <c r="CC174" s="112"/>
      <c r="CD174" s="112"/>
      <c r="CE174" s="112"/>
      <c r="CF174" s="112"/>
      <c r="CG174" s="112"/>
      <c r="CH174" s="112"/>
      <c r="CI174" s="112"/>
      <c r="CJ174" s="112"/>
      <c r="CK174" s="112"/>
      <c r="CL174" s="112"/>
      <c r="CM174" s="112"/>
      <c r="CN174" s="112"/>
      <c r="CO174" s="112"/>
      <c r="CP174" s="112"/>
      <c r="CQ174" s="112"/>
      <c r="CR174" s="112"/>
      <c r="CS174" s="112"/>
      <c r="CT174" s="112"/>
      <c r="CU174" s="112"/>
      <c r="CV174" s="112"/>
      <c r="CW174" s="112"/>
      <c r="CX174" s="112"/>
      <c r="CY174" s="112"/>
      <c r="CZ174" s="112"/>
      <c r="DA174" s="112"/>
      <c r="DB174" s="112"/>
      <c r="DC174" s="112"/>
      <c r="DD174" s="112"/>
      <c r="DE174" s="112"/>
      <c r="DF174" s="112"/>
      <c r="DG174" s="112"/>
      <c r="DH174" s="112"/>
      <c r="DI174" s="112"/>
      <c r="DJ174" s="112"/>
      <c r="DK174" s="112"/>
      <c r="DL174" s="112"/>
      <c r="DM174" s="112"/>
      <c r="DN174" s="112"/>
      <c r="DO174" s="112"/>
      <c r="DP174" s="112"/>
      <c r="DQ174" s="112"/>
      <c r="DR174" s="112"/>
      <c r="DS174" s="112"/>
      <c r="DT174" s="112"/>
      <c r="DU174" s="112"/>
      <c r="DV174" s="112"/>
      <c r="DW174" s="112"/>
      <c r="DX174" s="112"/>
      <c r="DY174" s="112"/>
      <c r="DZ174" s="112"/>
      <c r="EA174" s="112"/>
      <c r="EB174" s="112"/>
      <c r="EC174" s="112"/>
      <c r="ED174" s="112"/>
      <c r="EE174" s="112"/>
      <c r="EF174" s="112"/>
      <c r="EG174" s="112"/>
      <c r="EH174" s="112"/>
      <c r="EI174" s="112"/>
      <c r="EJ174" s="112"/>
      <c r="EK174" s="112"/>
      <c r="EL174" s="112"/>
      <c r="EM174" s="112"/>
      <c r="EN174" s="112"/>
      <c r="EO174" s="112"/>
      <c r="EP174" s="112"/>
    </row>
    <row r="175" spans="1:146" s="383" customFormat="1" x14ac:dyDescent="0.2">
      <c r="A175" s="112"/>
      <c r="B175" s="112"/>
      <c r="C175" s="112"/>
      <c r="D175" s="112"/>
      <c r="E175" s="112"/>
      <c r="F175" s="114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  <c r="BE175" s="112"/>
      <c r="BF175" s="112"/>
      <c r="BG175" s="112"/>
      <c r="BH175" s="112"/>
      <c r="BI175" s="112"/>
      <c r="BJ175" s="112"/>
      <c r="BK175" s="112"/>
      <c r="BL175" s="112"/>
      <c r="BM175" s="112"/>
      <c r="BN175" s="112"/>
      <c r="BO175" s="112"/>
      <c r="BP175" s="112"/>
      <c r="BQ175" s="112"/>
      <c r="BR175" s="112"/>
      <c r="BS175" s="112"/>
      <c r="BT175" s="112"/>
      <c r="BU175" s="112"/>
      <c r="BV175" s="112"/>
      <c r="BW175" s="112"/>
      <c r="BX175" s="112"/>
      <c r="BY175" s="112"/>
      <c r="BZ175" s="112"/>
      <c r="CA175" s="112"/>
      <c r="CB175" s="112"/>
      <c r="CC175" s="112"/>
      <c r="CD175" s="112"/>
      <c r="CE175" s="112"/>
      <c r="CF175" s="112"/>
      <c r="CG175" s="112"/>
      <c r="CH175" s="112"/>
      <c r="CI175" s="112"/>
      <c r="CJ175" s="112"/>
      <c r="CK175" s="112"/>
      <c r="CL175" s="112"/>
      <c r="CM175" s="112"/>
      <c r="CN175" s="112"/>
      <c r="CO175" s="112"/>
      <c r="CP175" s="112"/>
      <c r="CQ175" s="112"/>
      <c r="CR175" s="112"/>
      <c r="CS175" s="112"/>
      <c r="CT175" s="112"/>
      <c r="CU175" s="112"/>
      <c r="CV175" s="112"/>
      <c r="CW175" s="112"/>
      <c r="CX175" s="112"/>
      <c r="CY175" s="112"/>
      <c r="CZ175" s="112"/>
      <c r="DA175" s="112"/>
      <c r="DB175" s="112"/>
      <c r="DC175" s="112"/>
      <c r="DD175" s="112"/>
      <c r="DE175" s="112"/>
      <c r="DF175" s="112"/>
      <c r="DG175" s="112"/>
      <c r="DH175" s="112"/>
      <c r="DI175" s="112"/>
      <c r="DJ175" s="112"/>
      <c r="DK175" s="112"/>
      <c r="DL175" s="112"/>
      <c r="DM175" s="112"/>
      <c r="DN175" s="112"/>
      <c r="DO175" s="112"/>
      <c r="DP175" s="112"/>
      <c r="DQ175" s="112"/>
      <c r="DR175" s="112"/>
      <c r="DS175" s="112"/>
      <c r="DT175" s="112"/>
      <c r="DU175" s="112"/>
      <c r="DV175" s="112"/>
      <c r="DW175" s="112"/>
      <c r="DX175" s="112"/>
      <c r="DY175" s="112"/>
      <c r="DZ175" s="112"/>
      <c r="EA175" s="112"/>
      <c r="EB175" s="112"/>
      <c r="EC175" s="112"/>
      <c r="ED175" s="112"/>
      <c r="EE175" s="112"/>
      <c r="EF175" s="112"/>
      <c r="EG175" s="112"/>
      <c r="EH175" s="112"/>
      <c r="EI175" s="112"/>
      <c r="EJ175" s="112"/>
      <c r="EK175" s="112"/>
      <c r="EL175" s="112"/>
      <c r="EM175" s="112"/>
      <c r="EN175" s="112"/>
      <c r="EO175" s="112"/>
      <c r="EP175" s="112"/>
    </row>
    <row r="176" spans="1:146" s="383" customFormat="1" x14ac:dyDescent="0.2">
      <c r="A176" s="112"/>
      <c r="B176" s="112"/>
      <c r="C176" s="112"/>
      <c r="D176" s="112"/>
      <c r="E176" s="112"/>
      <c r="F176" s="114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  <c r="BJ176" s="112"/>
      <c r="BK176" s="112"/>
      <c r="BL176" s="112"/>
      <c r="BM176" s="112"/>
      <c r="BN176" s="112"/>
      <c r="BO176" s="112"/>
      <c r="BP176" s="112"/>
      <c r="BQ176" s="112"/>
      <c r="BR176" s="112"/>
      <c r="BS176" s="112"/>
      <c r="BT176" s="112"/>
      <c r="BU176" s="112"/>
      <c r="BV176" s="112"/>
      <c r="BW176" s="112"/>
      <c r="BX176" s="112"/>
      <c r="BY176" s="112"/>
      <c r="BZ176" s="112"/>
      <c r="CA176" s="112"/>
      <c r="CB176" s="112"/>
      <c r="CC176" s="112"/>
      <c r="CD176" s="112"/>
      <c r="CE176" s="112"/>
      <c r="CF176" s="112"/>
      <c r="CG176" s="112"/>
      <c r="CH176" s="112"/>
      <c r="CI176" s="112"/>
      <c r="CJ176" s="112"/>
      <c r="CK176" s="112"/>
      <c r="CL176" s="112"/>
      <c r="CM176" s="112"/>
      <c r="CN176" s="112"/>
      <c r="CO176" s="112"/>
      <c r="CP176" s="112"/>
      <c r="CQ176" s="112"/>
      <c r="CR176" s="112"/>
      <c r="CS176" s="112"/>
      <c r="CT176" s="112"/>
      <c r="CU176" s="112"/>
      <c r="CV176" s="112"/>
      <c r="CW176" s="112"/>
      <c r="CX176" s="112"/>
      <c r="CY176" s="112"/>
      <c r="CZ176" s="112"/>
      <c r="DA176" s="112"/>
      <c r="DB176" s="112"/>
      <c r="DC176" s="112"/>
      <c r="DD176" s="112"/>
      <c r="DE176" s="112"/>
      <c r="DF176" s="112"/>
      <c r="DG176" s="112"/>
      <c r="DH176" s="112"/>
      <c r="DI176" s="112"/>
      <c r="DJ176" s="112"/>
      <c r="DK176" s="112"/>
      <c r="DL176" s="112"/>
      <c r="DM176" s="112"/>
      <c r="DN176" s="112"/>
      <c r="DO176" s="112"/>
      <c r="DP176" s="112"/>
      <c r="DQ176" s="112"/>
      <c r="DR176" s="112"/>
      <c r="DS176" s="112"/>
      <c r="DT176" s="112"/>
      <c r="DU176" s="112"/>
      <c r="DV176" s="112"/>
      <c r="DW176" s="112"/>
      <c r="DX176" s="112"/>
      <c r="DY176" s="112"/>
      <c r="DZ176" s="112"/>
      <c r="EA176" s="112"/>
      <c r="EB176" s="112"/>
      <c r="EC176" s="112"/>
      <c r="ED176" s="112"/>
      <c r="EE176" s="112"/>
      <c r="EF176" s="112"/>
      <c r="EG176" s="112"/>
      <c r="EH176" s="112"/>
      <c r="EI176" s="112"/>
      <c r="EJ176" s="112"/>
      <c r="EK176" s="112"/>
      <c r="EL176" s="112"/>
      <c r="EM176" s="112"/>
      <c r="EN176" s="112"/>
      <c r="EO176" s="112"/>
      <c r="EP176" s="112"/>
    </row>
    <row r="177" spans="1:146" s="383" customFormat="1" x14ac:dyDescent="0.2">
      <c r="A177" s="112"/>
      <c r="B177" s="112"/>
      <c r="C177" s="112"/>
      <c r="D177" s="112"/>
      <c r="E177" s="112"/>
      <c r="F177" s="114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  <c r="BJ177" s="112"/>
      <c r="BK177" s="112"/>
      <c r="BL177" s="112"/>
      <c r="BM177" s="112"/>
      <c r="BN177" s="112"/>
      <c r="BO177" s="112"/>
      <c r="BP177" s="112"/>
      <c r="BQ177" s="112"/>
      <c r="BR177" s="112"/>
      <c r="BS177" s="112"/>
      <c r="BT177" s="112"/>
      <c r="BU177" s="112"/>
      <c r="BV177" s="112"/>
      <c r="BW177" s="112"/>
      <c r="BX177" s="112"/>
      <c r="BY177" s="112"/>
      <c r="BZ177" s="112"/>
      <c r="CA177" s="112"/>
      <c r="CB177" s="112"/>
      <c r="CC177" s="112"/>
      <c r="CD177" s="112"/>
      <c r="CE177" s="112"/>
      <c r="CF177" s="112"/>
      <c r="CG177" s="112"/>
      <c r="CH177" s="112"/>
      <c r="CI177" s="112"/>
      <c r="CJ177" s="112"/>
      <c r="CK177" s="112"/>
      <c r="CL177" s="112"/>
      <c r="CM177" s="112"/>
      <c r="CN177" s="112"/>
      <c r="CO177" s="112"/>
      <c r="CP177" s="112"/>
      <c r="CQ177" s="112"/>
      <c r="CR177" s="112"/>
      <c r="CS177" s="112"/>
      <c r="CT177" s="112"/>
      <c r="CU177" s="112"/>
      <c r="CV177" s="112"/>
      <c r="CW177" s="112"/>
      <c r="CX177" s="112"/>
      <c r="CY177" s="112"/>
      <c r="CZ177" s="112"/>
      <c r="DA177" s="112"/>
      <c r="DB177" s="112"/>
      <c r="DC177" s="112"/>
      <c r="DD177" s="112"/>
      <c r="DE177" s="112"/>
      <c r="DF177" s="112"/>
      <c r="DG177" s="112"/>
      <c r="DH177" s="112"/>
      <c r="DI177" s="112"/>
      <c r="DJ177" s="112"/>
      <c r="DK177" s="112"/>
      <c r="DL177" s="112"/>
      <c r="DM177" s="112"/>
      <c r="DN177" s="112"/>
      <c r="DO177" s="112"/>
      <c r="DP177" s="112"/>
      <c r="DQ177" s="112"/>
      <c r="DR177" s="112"/>
      <c r="DS177" s="112"/>
      <c r="DT177" s="112"/>
      <c r="DU177" s="112"/>
      <c r="DV177" s="112"/>
      <c r="DW177" s="112"/>
      <c r="DX177" s="112"/>
      <c r="DY177" s="112"/>
      <c r="DZ177" s="112"/>
      <c r="EA177" s="112"/>
      <c r="EB177" s="112"/>
      <c r="EC177" s="112"/>
      <c r="ED177" s="112"/>
      <c r="EE177" s="112"/>
      <c r="EF177" s="112"/>
      <c r="EG177" s="112"/>
      <c r="EH177" s="112"/>
      <c r="EI177" s="112"/>
      <c r="EJ177" s="112"/>
      <c r="EK177" s="112"/>
      <c r="EL177" s="112"/>
      <c r="EM177" s="112"/>
      <c r="EN177" s="112"/>
      <c r="EO177" s="112"/>
      <c r="EP177" s="112"/>
    </row>
    <row r="178" spans="1:146" s="383" customFormat="1" x14ac:dyDescent="0.2">
      <c r="A178" s="112"/>
      <c r="B178" s="112"/>
      <c r="C178" s="112"/>
      <c r="D178" s="112"/>
      <c r="E178" s="112"/>
      <c r="F178" s="114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112"/>
      <c r="AH178" s="112"/>
      <c r="AI178" s="112"/>
      <c r="AJ178" s="112"/>
      <c r="AK178" s="112"/>
      <c r="AL178" s="112"/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  <c r="AY178" s="112"/>
      <c r="AZ178" s="112"/>
      <c r="BA178" s="112"/>
      <c r="BB178" s="112"/>
      <c r="BC178" s="112"/>
      <c r="BD178" s="112"/>
      <c r="BE178" s="112"/>
      <c r="BF178" s="112"/>
      <c r="BG178" s="112"/>
      <c r="BH178" s="112"/>
      <c r="BI178" s="112"/>
      <c r="BJ178" s="112"/>
      <c r="BK178" s="112"/>
      <c r="BL178" s="112"/>
      <c r="BM178" s="112"/>
      <c r="BN178" s="112"/>
      <c r="BO178" s="112"/>
      <c r="BP178" s="112"/>
      <c r="BQ178" s="112"/>
      <c r="BR178" s="112"/>
      <c r="BS178" s="112"/>
      <c r="BT178" s="112"/>
      <c r="BU178" s="112"/>
      <c r="BV178" s="112"/>
      <c r="BW178" s="112"/>
      <c r="BX178" s="112"/>
      <c r="BY178" s="112"/>
      <c r="BZ178" s="112"/>
      <c r="CA178" s="112"/>
      <c r="CB178" s="112"/>
      <c r="CC178" s="112"/>
      <c r="CD178" s="112"/>
      <c r="CE178" s="112"/>
      <c r="CF178" s="112"/>
      <c r="CG178" s="112"/>
      <c r="CH178" s="112"/>
      <c r="CI178" s="112"/>
      <c r="CJ178" s="112"/>
      <c r="CK178" s="112"/>
      <c r="CL178" s="112"/>
      <c r="CM178" s="112"/>
      <c r="CN178" s="112"/>
      <c r="CO178" s="112"/>
      <c r="CP178" s="112"/>
      <c r="CQ178" s="112"/>
      <c r="CR178" s="112"/>
      <c r="CS178" s="112"/>
      <c r="CT178" s="112"/>
      <c r="CU178" s="112"/>
      <c r="CV178" s="112"/>
      <c r="CW178" s="112"/>
      <c r="CX178" s="112"/>
      <c r="CY178" s="112"/>
      <c r="CZ178" s="112"/>
      <c r="DA178" s="112"/>
      <c r="DB178" s="112"/>
      <c r="DC178" s="112"/>
      <c r="DD178" s="112"/>
      <c r="DE178" s="112"/>
      <c r="DF178" s="112"/>
      <c r="DG178" s="112"/>
      <c r="DH178" s="112"/>
      <c r="DI178" s="112"/>
      <c r="DJ178" s="112"/>
      <c r="DK178" s="112"/>
      <c r="DL178" s="112"/>
      <c r="DM178" s="112"/>
      <c r="DN178" s="112"/>
      <c r="DO178" s="112"/>
      <c r="DP178" s="112"/>
      <c r="DQ178" s="112"/>
      <c r="DR178" s="112"/>
      <c r="DS178" s="112"/>
      <c r="DT178" s="112"/>
      <c r="DU178" s="112"/>
      <c r="DV178" s="112"/>
      <c r="DW178" s="112"/>
      <c r="DX178" s="112"/>
      <c r="DY178" s="112"/>
      <c r="DZ178" s="112"/>
      <c r="EA178" s="112"/>
      <c r="EB178" s="112"/>
      <c r="EC178" s="112"/>
      <c r="ED178" s="112"/>
      <c r="EE178" s="112"/>
      <c r="EF178" s="112"/>
      <c r="EG178" s="112"/>
      <c r="EH178" s="112"/>
      <c r="EI178" s="112"/>
      <c r="EJ178" s="112"/>
      <c r="EK178" s="112"/>
      <c r="EL178" s="112"/>
      <c r="EM178" s="112"/>
      <c r="EN178" s="112"/>
      <c r="EO178" s="112"/>
      <c r="EP178" s="112"/>
    </row>
    <row r="179" spans="1:146" s="383" customFormat="1" x14ac:dyDescent="0.2">
      <c r="A179" s="112"/>
      <c r="B179" s="112"/>
      <c r="C179" s="112"/>
      <c r="D179" s="112"/>
      <c r="E179" s="112"/>
      <c r="F179" s="114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12"/>
      <c r="AK179" s="112"/>
      <c r="AL179" s="112"/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  <c r="AY179" s="112"/>
      <c r="AZ179" s="112"/>
      <c r="BA179" s="112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12"/>
      <c r="BM179" s="112"/>
      <c r="BN179" s="112"/>
      <c r="BO179" s="112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12"/>
      <c r="CA179" s="112"/>
      <c r="CB179" s="112"/>
      <c r="CC179" s="112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12"/>
      <c r="CO179" s="112"/>
      <c r="CP179" s="112"/>
      <c r="CQ179" s="112"/>
      <c r="CR179" s="112"/>
      <c r="CS179" s="112"/>
      <c r="CT179" s="112"/>
      <c r="CU179" s="112"/>
      <c r="CV179" s="112"/>
      <c r="CW179" s="112"/>
      <c r="CX179" s="112"/>
      <c r="CY179" s="112"/>
      <c r="CZ179" s="112"/>
      <c r="DA179" s="112"/>
      <c r="DB179" s="112"/>
      <c r="DC179" s="112"/>
      <c r="DD179" s="112"/>
      <c r="DE179" s="112"/>
      <c r="DF179" s="112"/>
      <c r="DG179" s="112"/>
      <c r="DH179" s="112"/>
      <c r="DI179" s="112"/>
      <c r="DJ179" s="112"/>
      <c r="DK179" s="112"/>
      <c r="DL179" s="112"/>
      <c r="DM179" s="112"/>
      <c r="DN179" s="112"/>
      <c r="DO179" s="112"/>
      <c r="DP179" s="112"/>
      <c r="DQ179" s="112"/>
      <c r="DR179" s="112"/>
      <c r="DS179" s="112"/>
      <c r="DT179" s="112"/>
      <c r="DU179" s="112"/>
      <c r="DV179" s="112"/>
      <c r="DW179" s="112"/>
      <c r="DX179" s="112"/>
      <c r="DY179" s="112"/>
      <c r="DZ179" s="112"/>
      <c r="EA179" s="112"/>
      <c r="EB179" s="112"/>
      <c r="EC179" s="112"/>
      <c r="ED179" s="112"/>
      <c r="EE179" s="112"/>
      <c r="EF179" s="112"/>
      <c r="EG179" s="112"/>
      <c r="EH179" s="112"/>
      <c r="EI179" s="112"/>
      <c r="EJ179" s="112"/>
      <c r="EK179" s="112"/>
      <c r="EL179" s="112"/>
      <c r="EM179" s="112"/>
      <c r="EN179" s="112"/>
      <c r="EO179" s="112"/>
      <c r="EP179" s="112"/>
    </row>
    <row r="180" spans="1:146" s="383" customFormat="1" x14ac:dyDescent="0.2">
      <c r="A180" s="112"/>
      <c r="B180" s="112"/>
      <c r="C180" s="112"/>
      <c r="D180" s="112"/>
      <c r="E180" s="112"/>
      <c r="F180" s="114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12"/>
      <c r="BM180" s="112"/>
      <c r="BN180" s="112"/>
      <c r="BO180" s="112"/>
      <c r="BP180" s="112"/>
      <c r="BQ180" s="112"/>
      <c r="BR180" s="112"/>
      <c r="BS180" s="112"/>
      <c r="BT180" s="112"/>
      <c r="BU180" s="112"/>
      <c r="BV180" s="112"/>
      <c r="BW180" s="112"/>
      <c r="BX180" s="112"/>
      <c r="BY180" s="112"/>
      <c r="BZ180" s="112"/>
      <c r="CA180" s="112"/>
      <c r="CB180" s="112"/>
      <c r="CC180" s="112"/>
      <c r="CD180" s="112"/>
      <c r="CE180" s="112"/>
      <c r="CF180" s="112"/>
      <c r="CG180" s="112"/>
      <c r="CH180" s="112"/>
      <c r="CI180" s="112"/>
      <c r="CJ180" s="112"/>
      <c r="CK180" s="112"/>
      <c r="CL180" s="112"/>
      <c r="CM180" s="112"/>
      <c r="CN180" s="112"/>
      <c r="CO180" s="112"/>
      <c r="CP180" s="112"/>
      <c r="CQ180" s="112"/>
      <c r="CR180" s="112"/>
      <c r="CS180" s="112"/>
      <c r="CT180" s="112"/>
      <c r="CU180" s="112"/>
      <c r="CV180" s="112"/>
      <c r="CW180" s="112"/>
      <c r="CX180" s="112"/>
      <c r="CY180" s="112"/>
      <c r="CZ180" s="112"/>
      <c r="DA180" s="112"/>
      <c r="DB180" s="112"/>
      <c r="DC180" s="112"/>
      <c r="DD180" s="112"/>
      <c r="DE180" s="112"/>
      <c r="DF180" s="112"/>
      <c r="DG180" s="112"/>
      <c r="DH180" s="112"/>
      <c r="DI180" s="112"/>
      <c r="DJ180" s="112"/>
      <c r="DK180" s="112"/>
      <c r="DL180" s="112"/>
      <c r="DM180" s="112"/>
      <c r="DN180" s="112"/>
      <c r="DO180" s="112"/>
      <c r="DP180" s="112"/>
      <c r="DQ180" s="112"/>
      <c r="DR180" s="112"/>
      <c r="DS180" s="112"/>
      <c r="DT180" s="112"/>
      <c r="DU180" s="112"/>
      <c r="DV180" s="112"/>
      <c r="DW180" s="112"/>
      <c r="DX180" s="112"/>
      <c r="DY180" s="112"/>
      <c r="DZ180" s="112"/>
      <c r="EA180" s="112"/>
      <c r="EB180" s="112"/>
      <c r="EC180" s="112"/>
      <c r="ED180" s="112"/>
      <c r="EE180" s="112"/>
      <c r="EF180" s="112"/>
      <c r="EG180" s="112"/>
      <c r="EH180" s="112"/>
      <c r="EI180" s="112"/>
      <c r="EJ180" s="112"/>
      <c r="EK180" s="112"/>
      <c r="EL180" s="112"/>
      <c r="EM180" s="112"/>
      <c r="EN180" s="112"/>
      <c r="EO180" s="112"/>
      <c r="EP180" s="112"/>
    </row>
    <row r="181" spans="1:146" s="383" customFormat="1" x14ac:dyDescent="0.2">
      <c r="A181" s="112"/>
      <c r="B181" s="112"/>
      <c r="C181" s="112"/>
      <c r="D181" s="112"/>
      <c r="E181" s="112"/>
      <c r="F181" s="114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12"/>
      <c r="CA181" s="112"/>
      <c r="CB181" s="112"/>
      <c r="CC181" s="112"/>
      <c r="CD181" s="112"/>
      <c r="CE181" s="112"/>
      <c r="CF181" s="112"/>
      <c r="CG181" s="112"/>
      <c r="CH181" s="112"/>
      <c r="CI181" s="112"/>
      <c r="CJ181" s="112"/>
      <c r="CK181" s="112"/>
      <c r="CL181" s="112"/>
      <c r="CM181" s="112"/>
      <c r="CN181" s="112"/>
      <c r="CO181" s="112"/>
      <c r="CP181" s="112"/>
      <c r="CQ181" s="112"/>
      <c r="CR181" s="112"/>
      <c r="CS181" s="112"/>
      <c r="CT181" s="112"/>
      <c r="CU181" s="112"/>
      <c r="CV181" s="112"/>
      <c r="CW181" s="112"/>
      <c r="CX181" s="112"/>
      <c r="CY181" s="112"/>
      <c r="CZ181" s="112"/>
      <c r="DA181" s="112"/>
      <c r="DB181" s="112"/>
      <c r="DC181" s="112"/>
      <c r="DD181" s="112"/>
      <c r="DE181" s="112"/>
      <c r="DF181" s="112"/>
      <c r="DG181" s="112"/>
      <c r="DH181" s="112"/>
      <c r="DI181" s="112"/>
      <c r="DJ181" s="112"/>
      <c r="DK181" s="112"/>
      <c r="DL181" s="112"/>
      <c r="DM181" s="112"/>
      <c r="DN181" s="112"/>
      <c r="DO181" s="112"/>
      <c r="DP181" s="112"/>
      <c r="DQ181" s="112"/>
      <c r="DR181" s="112"/>
      <c r="DS181" s="112"/>
      <c r="DT181" s="112"/>
      <c r="DU181" s="112"/>
      <c r="DV181" s="112"/>
      <c r="DW181" s="112"/>
      <c r="DX181" s="112"/>
      <c r="DY181" s="112"/>
      <c r="DZ181" s="112"/>
      <c r="EA181" s="112"/>
      <c r="EB181" s="112"/>
      <c r="EC181" s="112"/>
      <c r="ED181" s="112"/>
      <c r="EE181" s="112"/>
      <c r="EF181" s="112"/>
      <c r="EG181" s="112"/>
      <c r="EH181" s="112"/>
      <c r="EI181" s="112"/>
      <c r="EJ181" s="112"/>
      <c r="EK181" s="112"/>
      <c r="EL181" s="112"/>
      <c r="EM181" s="112"/>
      <c r="EN181" s="112"/>
      <c r="EO181" s="112"/>
      <c r="EP181" s="112"/>
    </row>
    <row r="182" spans="1:146" s="383" customFormat="1" x14ac:dyDescent="0.2">
      <c r="A182" s="112"/>
      <c r="B182" s="112"/>
      <c r="C182" s="112"/>
      <c r="D182" s="112"/>
      <c r="E182" s="112"/>
      <c r="F182" s="114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12"/>
      <c r="BM182" s="112"/>
      <c r="BN182" s="112"/>
      <c r="BO182" s="112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12"/>
      <c r="CA182" s="112"/>
      <c r="CB182" s="112"/>
      <c r="CC182" s="112"/>
      <c r="CD182" s="112"/>
      <c r="CE182" s="112"/>
      <c r="CF182" s="112"/>
      <c r="CG182" s="112"/>
      <c r="CH182" s="112"/>
      <c r="CI182" s="112"/>
      <c r="CJ182" s="112"/>
      <c r="CK182" s="112"/>
      <c r="CL182" s="112"/>
      <c r="CM182" s="112"/>
      <c r="CN182" s="112"/>
      <c r="CO182" s="112"/>
      <c r="CP182" s="112"/>
      <c r="CQ182" s="112"/>
      <c r="CR182" s="112"/>
      <c r="CS182" s="112"/>
      <c r="CT182" s="112"/>
      <c r="CU182" s="112"/>
      <c r="CV182" s="112"/>
      <c r="CW182" s="112"/>
      <c r="CX182" s="112"/>
      <c r="CY182" s="112"/>
      <c r="CZ182" s="112"/>
      <c r="DA182" s="112"/>
      <c r="DB182" s="112"/>
      <c r="DC182" s="112"/>
      <c r="DD182" s="112"/>
      <c r="DE182" s="112"/>
      <c r="DF182" s="112"/>
      <c r="DG182" s="112"/>
      <c r="DH182" s="112"/>
      <c r="DI182" s="112"/>
      <c r="DJ182" s="112"/>
      <c r="DK182" s="112"/>
      <c r="DL182" s="112"/>
      <c r="DM182" s="112"/>
      <c r="DN182" s="112"/>
      <c r="DO182" s="112"/>
      <c r="DP182" s="112"/>
      <c r="DQ182" s="112"/>
      <c r="DR182" s="112"/>
      <c r="DS182" s="112"/>
      <c r="DT182" s="112"/>
      <c r="DU182" s="112"/>
      <c r="DV182" s="112"/>
      <c r="DW182" s="112"/>
      <c r="DX182" s="112"/>
      <c r="DY182" s="112"/>
      <c r="DZ182" s="112"/>
      <c r="EA182" s="112"/>
      <c r="EB182" s="112"/>
      <c r="EC182" s="112"/>
      <c r="ED182" s="112"/>
      <c r="EE182" s="112"/>
      <c r="EF182" s="112"/>
      <c r="EG182" s="112"/>
      <c r="EH182" s="112"/>
      <c r="EI182" s="112"/>
      <c r="EJ182" s="112"/>
      <c r="EK182" s="112"/>
      <c r="EL182" s="112"/>
      <c r="EM182" s="112"/>
      <c r="EN182" s="112"/>
      <c r="EO182" s="112"/>
      <c r="EP182" s="112"/>
    </row>
    <row r="183" spans="1:146" s="383" customFormat="1" x14ac:dyDescent="0.2">
      <c r="A183" s="112"/>
      <c r="B183" s="112"/>
      <c r="C183" s="112"/>
      <c r="D183" s="112"/>
      <c r="E183" s="112"/>
      <c r="F183" s="114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12"/>
      <c r="CA183" s="112"/>
      <c r="CB183" s="112"/>
      <c r="CC183" s="112"/>
      <c r="CD183" s="112"/>
      <c r="CE183" s="112"/>
      <c r="CF183" s="112"/>
      <c r="CG183" s="112"/>
      <c r="CH183" s="112"/>
      <c r="CI183" s="112"/>
      <c r="CJ183" s="112"/>
      <c r="CK183" s="112"/>
      <c r="CL183" s="112"/>
      <c r="CM183" s="112"/>
      <c r="CN183" s="112"/>
      <c r="CO183" s="112"/>
      <c r="CP183" s="112"/>
      <c r="CQ183" s="112"/>
      <c r="CR183" s="112"/>
      <c r="CS183" s="112"/>
      <c r="CT183" s="112"/>
      <c r="CU183" s="112"/>
      <c r="CV183" s="112"/>
      <c r="CW183" s="112"/>
      <c r="CX183" s="112"/>
      <c r="CY183" s="112"/>
      <c r="CZ183" s="112"/>
      <c r="DA183" s="112"/>
      <c r="DB183" s="112"/>
      <c r="DC183" s="112"/>
      <c r="DD183" s="112"/>
      <c r="DE183" s="112"/>
      <c r="DF183" s="112"/>
      <c r="DG183" s="112"/>
      <c r="DH183" s="112"/>
      <c r="DI183" s="112"/>
      <c r="DJ183" s="112"/>
      <c r="DK183" s="112"/>
      <c r="DL183" s="112"/>
      <c r="DM183" s="112"/>
      <c r="DN183" s="112"/>
      <c r="DO183" s="112"/>
      <c r="DP183" s="112"/>
      <c r="DQ183" s="112"/>
      <c r="DR183" s="112"/>
      <c r="DS183" s="112"/>
      <c r="DT183" s="112"/>
      <c r="DU183" s="112"/>
      <c r="DV183" s="112"/>
      <c r="DW183" s="112"/>
      <c r="DX183" s="112"/>
      <c r="DY183" s="112"/>
      <c r="DZ183" s="112"/>
      <c r="EA183" s="112"/>
      <c r="EB183" s="112"/>
      <c r="EC183" s="112"/>
      <c r="ED183" s="112"/>
      <c r="EE183" s="112"/>
      <c r="EF183" s="112"/>
      <c r="EG183" s="112"/>
      <c r="EH183" s="112"/>
      <c r="EI183" s="112"/>
      <c r="EJ183" s="112"/>
      <c r="EK183" s="112"/>
      <c r="EL183" s="112"/>
      <c r="EM183" s="112"/>
      <c r="EN183" s="112"/>
      <c r="EO183" s="112"/>
      <c r="EP183" s="112"/>
    </row>
    <row r="184" spans="1:146" s="383" customFormat="1" x14ac:dyDescent="0.2">
      <c r="A184" s="112"/>
      <c r="B184" s="112"/>
      <c r="C184" s="112"/>
      <c r="D184" s="112"/>
      <c r="E184" s="112"/>
      <c r="F184" s="114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  <c r="BM184" s="112"/>
      <c r="BN184" s="112"/>
      <c r="BO184" s="112"/>
      <c r="BP184" s="112"/>
      <c r="BQ184" s="112"/>
      <c r="BR184" s="112"/>
      <c r="BS184" s="112"/>
      <c r="BT184" s="112"/>
      <c r="BU184" s="112"/>
      <c r="BV184" s="112"/>
      <c r="BW184" s="112"/>
      <c r="BX184" s="112"/>
      <c r="BY184" s="112"/>
      <c r="BZ184" s="112"/>
      <c r="CA184" s="112"/>
      <c r="CB184" s="112"/>
      <c r="CC184" s="112"/>
      <c r="CD184" s="112"/>
      <c r="CE184" s="112"/>
      <c r="CF184" s="112"/>
      <c r="CG184" s="112"/>
      <c r="CH184" s="112"/>
      <c r="CI184" s="112"/>
      <c r="CJ184" s="112"/>
      <c r="CK184" s="112"/>
      <c r="CL184" s="112"/>
      <c r="CM184" s="112"/>
      <c r="CN184" s="112"/>
      <c r="CO184" s="112"/>
      <c r="CP184" s="112"/>
      <c r="CQ184" s="112"/>
      <c r="CR184" s="112"/>
      <c r="CS184" s="112"/>
      <c r="CT184" s="112"/>
      <c r="CU184" s="112"/>
      <c r="CV184" s="112"/>
      <c r="CW184" s="112"/>
      <c r="CX184" s="112"/>
      <c r="CY184" s="112"/>
      <c r="CZ184" s="112"/>
      <c r="DA184" s="112"/>
      <c r="DB184" s="112"/>
      <c r="DC184" s="112"/>
      <c r="DD184" s="112"/>
      <c r="DE184" s="112"/>
      <c r="DF184" s="112"/>
      <c r="DG184" s="112"/>
      <c r="DH184" s="112"/>
      <c r="DI184" s="112"/>
      <c r="DJ184" s="112"/>
      <c r="DK184" s="112"/>
      <c r="DL184" s="112"/>
      <c r="DM184" s="112"/>
      <c r="DN184" s="112"/>
      <c r="DO184" s="112"/>
      <c r="DP184" s="112"/>
      <c r="DQ184" s="112"/>
      <c r="DR184" s="112"/>
      <c r="DS184" s="112"/>
      <c r="DT184" s="112"/>
      <c r="DU184" s="112"/>
      <c r="DV184" s="112"/>
      <c r="DW184" s="112"/>
      <c r="DX184" s="112"/>
      <c r="DY184" s="112"/>
      <c r="DZ184" s="112"/>
      <c r="EA184" s="112"/>
      <c r="EB184" s="112"/>
      <c r="EC184" s="112"/>
      <c r="ED184" s="112"/>
      <c r="EE184" s="112"/>
      <c r="EF184" s="112"/>
      <c r="EG184" s="112"/>
      <c r="EH184" s="112"/>
      <c r="EI184" s="112"/>
      <c r="EJ184" s="112"/>
      <c r="EK184" s="112"/>
      <c r="EL184" s="112"/>
      <c r="EM184" s="112"/>
      <c r="EN184" s="112"/>
      <c r="EO184" s="112"/>
      <c r="EP184" s="112"/>
    </row>
    <row r="185" spans="1:146" s="383" customFormat="1" x14ac:dyDescent="0.2">
      <c r="A185" s="112"/>
      <c r="B185" s="112"/>
      <c r="C185" s="112"/>
      <c r="D185" s="112"/>
      <c r="E185" s="112"/>
      <c r="F185" s="114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12"/>
      <c r="CA185" s="112"/>
      <c r="CB185" s="112"/>
      <c r="CC185" s="112"/>
      <c r="CD185" s="112"/>
      <c r="CE185" s="112"/>
      <c r="CF185" s="112"/>
      <c r="CG185" s="112"/>
      <c r="CH185" s="112"/>
      <c r="CI185" s="112"/>
      <c r="CJ185" s="112"/>
      <c r="CK185" s="112"/>
      <c r="CL185" s="112"/>
      <c r="CM185" s="112"/>
      <c r="CN185" s="112"/>
      <c r="CO185" s="112"/>
      <c r="CP185" s="112"/>
      <c r="CQ185" s="112"/>
      <c r="CR185" s="112"/>
      <c r="CS185" s="112"/>
      <c r="CT185" s="112"/>
      <c r="CU185" s="112"/>
      <c r="CV185" s="112"/>
      <c r="CW185" s="112"/>
      <c r="CX185" s="112"/>
      <c r="CY185" s="112"/>
      <c r="CZ185" s="112"/>
      <c r="DA185" s="112"/>
      <c r="DB185" s="112"/>
      <c r="DC185" s="112"/>
      <c r="DD185" s="112"/>
      <c r="DE185" s="112"/>
      <c r="DF185" s="112"/>
      <c r="DG185" s="112"/>
      <c r="DH185" s="112"/>
      <c r="DI185" s="112"/>
      <c r="DJ185" s="112"/>
      <c r="DK185" s="112"/>
      <c r="DL185" s="112"/>
      <c r="DM185" s="112"/>
      <c r="DN185" s="112"/>
      <c r="DO185" s="112"/>
      <c r="DP185" s="112"/>
      <c r="DQ185" s="112"/>
      <c r="DR185" s="112"/>
      <c r="DS185" s="112"/>
      <c r="DT185" s="112"/>
      <c r="DU185" s="112"/>
      <c r="DV185" s="112"/>
      <c r="DW185" s="112"/>
      <c r="DX185" s="112"/>
      <c r="DY185" s="112"/>
      <c r="DZ185" s="112"/>
      <c r="EA185" s="112"/>
      <c r="EB185" s="112"/>
      <c r="EC185" s="112"/>
      <c r="ED185" s="112"/>
      <c r="EE185" s="112"/>
      <c r="EF185" s="112"/>
      <c r="EG185" s="112"/>
      <c r="EH185" s="112"/>
      <c r="EI185" s="112"/>
      <c r="EJ185" s="112"/>
      <c r="EK185" s="112"/>
      <c r="EL185" s="112"/>
      <c r="EM185" s="112"/>
      <c r="EN185" s="112"/>
      <c r="EO185" s="112"/>
      <c r="EP185" s="112"/>
    </row>
    <row r="186" spans="1:146" s="383" customFormat="1" x14ac:dyDescent="0.2">
      <c r="A186" s="112"/>
      <c r="B186" s="112"/>
      <c r="C186" s="112"/>
      <c r="D186" s="112"/>
      <c r="E186" s="112"/>
      <c r="F186" s="114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112"/>
      <c r="BO186" s="112"/>
      <c r="BP186" s="112"/>
      <c r="BQ186" s="112"/>
      <c r="BR186" s="112"/>
      <c r="BS186" s="112"/>
      <c r="BT186" s="112"/>
      <c r="BU186" s="112"/>
      <c r="BV186" s="112"/>
      <c r="BW186" s="112"/>
      <c r="BX186" s="112"/>
      <c r="BY186" s="112"/>
      <c r="BZ186" s="112"/>
      <c r="CA186" s="112"/>
      <c r="CB186" s="112"/>
      <c r="CC186" s="112"/>
      <c r="CD186" s="112"/>
      <c r="CE186" s="112"/>
      <c r="CF186" s="112"/>
      <c r="CG186" s="112"/>
      <c r="CH186" s="112"/>
      <c r="CI186" s="112"/>
      <c r="CJ186" s="112"/>
      <c r="CK186" s="112"/>
      <c r="CL186" s="112"/>
      <c r="CM186" s="112"/>
      <c r="CN186" s="112"/>
      <c r="CO186" s="112"/>
      <c r="CP186" s="112"/>
      <c r="CQ186" s="112"/>
      <c r="CR186" s="112"/>
      <c r="CS186" s="112"/>
      <c r="CT186" s="112"/>
      <c r="CU186" s="112"/>
      <c r="CV186" s="112"/>
      <c r="CW186" s="112"/>
      <c r="CX186" s="112"/>
      <c r="CY186" s="112"/>
      <c r="CZ186" s="112"/>
      <c r="DA186" s="112"/>
      <c r="DB186" s="112"/>
      <c r="DC186" s="112"/>
      <c r="DD186" s="112"/>
      <c r="DE186" s="112"/>
      <c r="DF186" s="112"/>
      <c r="DG186" s="112"/>
      <c r="DH186" s="112"/>
      <c r="DI186" s="112"/>
      <c r="DJ186" s="112"/>
      <c r="DK186" s="112"/>
      <c r="DL186" s="112"/>
      <c r="DM186" s="112"/>
      <c r="DN186" s="112"/>
      <c r="DO186" s="112"/>
      <c r="DP186" s="112"/>
      <c r="DQ186" s="112"/>
      <c r="DR186" s="112"/>
      <c r="DS186" s="112"/>
      <c r="DT186" s="112"/>
      <c r="DU186" s="112"/>
      <c r="DV186" s="112"/>
      <c r="DW186" s="112"/>
      <c r="DX186" s="112"/>
      <c r="DY186" s="112"/>
      <c r="DZ186" s="112"/>
      <c r="EA186" s="112"/>
      <c r="EB186" s="112"/>
      <c r="EC186" s="112"/>
      <c r="ED186" s="112"/>
      <c r="EE186" s="112"/>
      <c r="EF186" s="112"/>
      <c r="EG186" s="112"/>
      <c r="EH186" s="112"/>
      <c r="EI186" s="112"/>
      <c r="EJ186" s="112"/>
      <c r="EK186" s="112"/>
      <c r="EL186" s="112"/>
      <c r="EM186" s="112"/>
      <c r="EN186" s="112"/>
      <c r="EO186" s="112"/>
      <c r="EP186" s="112"/>
    </row>
    <row r="187" spans="1:146" s="383" customFormat="1" x14ac:dyDescent="0.2">
      <c r="A187" s="112"/>
      <c r="B187" s="112"/>
      <c r="C187" s="112"/>
      <c r="D187" s="112"/>
      <c r="E187" s="112"/>
      <c r="F187" s="114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112"/>
      <c r="BC187" s="112"/>
      <c r="BD187" s="112"/>
      <c r="BE187" s="112"/>
      <c r="BF187" s="112"/>
      <c r="BG187" s="112"/>
      <c r="BH187" s="112"/>
      <c r="BI187" s="112"/>
      <c r="BJ187" s="112"/>
      <c r="BK187" s="112"/>
      <c r="BL187" s="112"/>
      <c r="BM187" s="112"/>
      <c r="BN187" s="112"/>
      <c r="BO187" s="112"/>
      <c r="BP187" s="112"/>
      <c r="BQ187" s="112"/>
      <c r="BR187" s="112"/>
      <c r="BS187" s="112"/>
      <c r="BT187" s="112"/>
      <c r="BU187" s="112"/>
      <c r="BV187" s="112"/>
      <c r="BW187" s="112"/>
      <c r="BX187" s="112"/>
      <c r="BY187" s="112"/>
      <c r="BZ187" s="112"/>
      <c r="CA187" s="112"/>
      <c r="CB187" s="112"/>
      <c r="CC187" s="112"/>
      <c r="CD187" s="112"/>
      <c r="CE187" s="112"/>
      <c r="CF187" s="112"/>
      <c r="CG187" s="112"/>
      <c r="CH187" s="112"/>
      <c r="CI187" s="112"/>
      <c r="CJ187" s="112"/>
      <c r="CK187" s="112"/>
      <c r="CL187" s="112"/>
      <c r="CM187" s="112"/>
      <c r="CN187" s="112"/>
      <c r="CO187" s="112"/>
      <c r="CP187" s="112"/>
      <c r="CQ187" s="112"/>
      <c r="CR187" s="112"/>
      <c r="CS187" s="112"/>
      <c r="CT187" s="112"/>
      <c r="CU187" s="112"/>
      <c r="CV187" s="112"/>
      <c r="CW187" s="112"/>
      <c r="CX187" s="112"/>
      <c r="CY187" s="112"/>
      <c r="CZ187" s="112"/>
      <c r="DA187" s="112"/>
      <c r="DB187" s="112"/>
      <c r="DC187" s="112"/>
      <c r="DD187" s="112"/>
      <c r="DE187" s="112"/>
      <c r="DF187" s="112"/>
      <c r="DG187" s="112"/>
      <c r="DH187" s="112"/>
      <c r="DI187" s="112"/>
      <c r="DJ187" s="112"/>
      <c r="DK187" s="112"/>
      <c r="DL187" s="112"/>
      <c r="DM187" s="112"/>
      <c r="DN187" s="112"/>
      <c r="DO187" s="112"/>
      <c r="DP187" s="112"/>
      <c r="DQ187" s="112"/>
      <c r="DR187" s="112"/>
      <c r="DS187" s="112"/>
      <c r="DT187" s="112"/>
      <c r="DU187" s="112"/>
      <c r="DV187" s="112"/>
      <c r="DW187" s="112"/>
      <c r="DX187" s="112"/>
      <c r="DY187" s="112"/>
      <c r="DZ187" s="112"/>
      <c r="EA187" s="112"/>
      <c r="EB187" s="112"/>
      <c r="EC187" s="112"/>
      <c r="ED187" s="112"/>
      <c r="EE187" s="112"/>
      <c r="EF187" s="112"/>
      <c r="EG187" s="112"/>
      <c r="EH187" s="112"/>
      <c r="EI187" s="112"/>
      <c r="EJ187" s="112"/>
      <c r="EK187" s="112"/>
      <c r="EL187" s="112"/>
      <c r="EM187" s="112"/>
      <c r="EN187" s="112"/>
      <c r="EO187" s="112"/>
      <c r="EP187" s="112"/>
    </row>
    <row r="188" spans="1:146" s="383" customFormat="1" x14ac:dyDescent="0.2">
      <c r="A188" s="112"/>
      <c r="B188" s="112"/>
      <c r="C188" s="112"/>
      <c r="D188" s="112"/>
      <c r="E188" s="112"/>
      <c r="F188" s="114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  <c r="BG188" s="112"/>
      <c r="BH188" s="112"/>
      <c r="BI188" s="112"/>
      <c r="BJ188" s="112"/>
      <c r="BK188" s="112"/>
      <c r="BL188" s="112"/>
      <c r="BM188" s="112"/>
      <c r="BN188" s="112"/>
      <c r="BO188" s="112"/>
      <c r="BP188" s="112"/>
      <c r="BQ188" s="112"/>
      <c r="BR188" s="112"/>
      <c r="BS188" s="112"/>
      <c r="BT188" s="112"/>
      <c r="BU188" s="112"/>
      <c r="BV188" s="112"/>
      <c r="BW188" s="112"/>
      <c r="BX188" s="112"/>
      <c r="BY188" s="112"/>
      <c r="BZ188" s="112"/>
      <c r="CA188" s="112"/>
      <c r="CB188" s="112"/>
      <c r="CC188" s="112"/>
      <c r="CD188" s="112"/>
      <c r="CE188" s="112"/>
      <c r="CF188" s="112"/>
      <c r="CG188" s="112"/>
      <c r="CH188" s="112"/>
      <c r="CI188" s="112"/>
      <c r="CJ188" s="112"/>
      <c r="CK188" s="112"/>
      <c r="CL188" s="112"/>
      <c r="CM188" s="112"/>
      <c r="CN188" s="112"/>
      <c r="CO188" s="112"/>
      <c r="CP188" s="112"/>
      <c r="CQ188" s="112"/>
      <c r="CR188" s="112"/>
      <c r="CS188" s="112"/>
      <c r="CT188" s="112"/>
      <c r="CU188" s="112"/>
      <c r="CV188" s="112"/>
      <c r="CW188" s="112"/>
      <c r="CX188" s="112"/>
      <c r="CY188" s="112"/>
      <c r="CZ188" s="112"/>
      <c r="DA188" s="112"/>
      <c r="DB188" s="112"/>
      <c r="DC188" s="112"/>
      <c r="DD188" s="112"/>
      <c r="DE188" s="112"/>
      <c r="DF188" s="112"/>
      <c r="DG188" s="112"/>
      <c r="DH188" s="112"/>
      <c r="DI188" s="112"/>
      <c r="DJ188" s="112"/>
      <c r="DK188" s="112"/>
      <c r="DL188" s="112"/>
      <c r="DM188" s="112"/>
      <c r="DN188" s="112"/>
      <c r="DO188" s="112"/>
      <c r="DP188" s="112"/>
      <c r="DQ188" s="112"/>
      <c r="DR188" s="112"/>
      <c r="DS188" s="112"/>
      <c r="DT188" s="112"/>
      <c r="DU188" s="112"/>
      <c r="DV188" s="112"/>
      <c r="DW188" s="112"/>
      <c r="DX188" s="112"/>
      <c r="DY188" s="112"/>
      <c r="DZ188" s="112"/>
      <c r="EA188" s="112"/>
      <c r="EB188" s="112"/>
      <c r="EC188" s="112"/>
      <c r="ED188" s="112"/>
      <c r="EE188" s="112"/>
      <c r="EF188" s="112"/>
      <c r="EG188" s="112"/>
      <c r="EH188" s="112"/>
      <c r="EI188" s="112"/>
      <c r="EJ188" s="112"/>
      <c r="EK188" s="112"/>
      <c r="EL188" s="112"/>
      <c r="EM188" s="112"/>
      <c r="EN188" s="112"/>
      <c r="EO188" s="112"/>
      <c r="EP188" s="112"/>
    </row>
    <row r="189" spans="1:146" s="383" customFormat="1" x14ac:dyDescent="0.2">
      <c r="A189" s="112"/>
      <c r="B189" s="112"/>
      <c r="C189" s="112"/>
      <c r="D189" s="112"/>
      <c r="E189" s="112"/>
      <c r="F189" s="114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112"/>
      <c r="BO189" s="112"/>
      <c r="BP189" s="112"/>
      <c r="BQ189" s="112"/>
      <c r="BR189" s="112"/>
      <c r="BS189" s="112"/>
      <c r="BT189" s="112"/>
      <c r="BU189" s="112"/>
      <c r="BV189" s="112"/>
      <c r="BW189" s="112"/>
      <c r="BX189" s="112"/>
      <c r="BY189" s="112"/>
      <c r="BZ189" s="112"/>
      <c r="CA189" s="112"/>
      <c r="CB189" s="112"/>
      <c r="CC189" s="112"/>
      <c r="CD189" s="112"/>
      <c r="CE189" s="112"/>
      <c r="CF189" s="112"/>
      <c r="CG189" s="112"/>
      <c r="CH189" s="112"/>
      <c r="CI189" s="112"/>
      <c r="CJ189" s="112"/>
      <c r="CK189" s="112"/>
      <c r="CL189" s="112"/>
      <c r="CM189" s="112"/>
      <c r="CN189" s="112"/>
      <c r="CO189" s="112"/>
      <c r="CP189" s="112"/>
      <c r="CQ189" s="112"/>
      <c r="CR189" s="112"/>
      <c r="CS189" s="112"/>
      <c r="CT189" s="112"/>
      <c r="CU189" s="112"/>
      <c r="CV189" s="112"/>
      <c r="CW189" s="112"/>
      <c r="CX189" s="112"/>
      <c r="CY189" s="112"/>
      <c r="CZ189" s="112"/>
      <c r="DA189" s="112"/>
      <c r="DB189" s="112"/>
      <c r="DC189" s="112"/>
      <c r="DD189" s="112"/>
      <c r="DE189" s="112"/>
      <c r="DF189" s="112"/>
      <c r="DG189" s="112"/>
      <c r="DH189" s="112"/>
      <c r="DI189" s="112"/>
      <c r="DJ189" s="112"/>
      <c r="DK189" s="112"/>
      <c r="DL189" s="112"/>
      <c r="DM189" s="112"/>
      <c r="DN189" s="112"/>
      <c r="DO189" s="112"/>
      <c r="DP189" s="112"/>
      <c r="DQ189" s="112"/>
      <c r="DR189" s="112"/>
      <c r="DS189" s="112"/>
      <c r="DT189" s="112"/>
      <c r="DU189" s="112"/>
      <c r="DV189" s="112"/>
      <c r="DW189" s="112"/>
      <c r="DX189" s="112"/>
      <c r="DY189" s="112"/>
      <c r="DZ189" s="112"/>
      <c r="EA189" s="112"/>
      <c r="EB189" s="112"/>
      <c r="EC189" s="112"/>
      <c r="ED189" s="112"/>
      <c r="EE189" s="112"/>
      <c r="EF189" s="112"/>
      <c r="EG189" s="112"/>
      <c r="EH189" s="112"/>
      <c r="EI189" s="112"/>
      <c r="EJ189" s="112"/>
      <c r="EK189" s="112"/>
      <c r="EL189" s="112"/>
      <c r="EM189" s="112"/>
      <c r="EN189" s="112"/>
      <c r="EO189" s="112"/>
      <c r="EP189" s="112"/>
    </row>
    <row r="190" spans="1:146" s="383" customFormat="1" x14ac:dyDescent="0.2">
      <c r="A190" s="112"/>
      <c r="B190" s="112"/>
      <c r="C190" s="112"/>
      <c r="D190" s="112"/>
      <c r="E190" s="112"/>
      <c r="F190" s="114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  <c r="BJ190" s="112"/>
      <c r="BK190" s="112"/>
      <c r="BL190" s="112"/>
      <c r="BM190" s="112"/>
      <c r="BN190" s="112"/>
      <c r="BO190" s="112"/>
      <c r="BP190" s="112"/>
      <c r="BQ190" s="112"/>
      <c r="BR190" s="112"/>
      <c r="BS190" s="112"/>
      <c r="BT190" s="112"/>
      <c r="BU190" s="112"/>
      <c r="BV190" s="112"/>
      <c r="BW190" s="112"/>
      <c r="BX190" s="112"/>
      <c r="BY190" s="112"/>
      <c r="BZ190" s="112"/>
      <c r="CA190" s="112"/>
      <c r="CB190" s="112"/>
      <c r="CC190" s="112"/>
      <c r="CD190" s="112"/>
      <c r="CE190" s="112"/>
      <c r="CF190" s="112"/>
      <c r="CG190" s="112"/>
      <c r="CH190" s="112"/>
      <c r="CI190" s="112"/>
      <c r="CJ190" s="112"/>
      <c r="CK190" s="112"/>
      <c r="CL190" s="112"/>
      <c r="CM190" s="112"/>
      <c r="CN190" s="112"/>
      <c r="CO190" s="112"/>
      <c r="CP190" s="112"/>
      <c r="CQ190" s="112"/>
      <c r="CR190" s="112"/>
      <c r="CS190" s="112"/>
      <c r="CT190" s="112"/>
      <c r="CU190" s="112"/>
      <c r="CV190" s="112"/>
      <c r="CW190" s="112"/>
      <c r="CX190" s="112"/>
      <c r="CY190" s="112"/>
      <c r="CZ190" s="112"/>
      <c r="DA190" s="112"/>
      <c r="DB190" s="112"/>
      <c r="DC190" s="112"/>
      <c r="DD190" s="112"/>
      <c r="DE190" s="112"/>
      <c r="DF190" s="112"/>
      <c r="DG190" s="112"/>
      <c r="DH190" s="112"/>
      <c r="DI190" s="112"/>
      <c r="DJ190" s="112"/>
      <c r="DK190" s="112"/>
      <c r="DL190" s="112"/>
      <c r="DM190" s="112"/>
      <c r="DN190" s="112"/>
      <c r="DO190" s="112"/>
      <c r="DP190" s="112"/>
      <c r="DQ190" s="112"/>
      <c r="DR190" s="112"/>
      <c r="DS190" s="112"/>
      <c r="DT190" s="112"/>
      <c r="DU190" s="112"/>
      <c r="DV190" s="112"/>
      <c r="DW190" s="112"/>
      <c r="DX190" s="112"/>
      <c r="DY190" s="112"/>
      <c r="DZ190" s="112"/>
      <c r="EA190" s="112"/>
      <c r="EB190" s="112"/>
      <c r="EC190" s="112"/>
      <c r="ED190" s="112"/>
      <c r="EE190" s="112"/>
      <c r="EF190" s="112"/>
      <c r="EG190" s="112"/>
      <c r="EH190" s="112"/>
      <c r="EI190" s="112"/>
      <c r="EJ190" s="112"/>
      <c r="EK190" s="112"/>
      <c r="EL190" s="112"/>
      <c r="EM190" s="112"/>
      <c r="EN190" s="112"/>
      <c r="EO190" s="112"/>
      <c r="EP190" s="112"/>
    </row>
    <row r="191" spans="1:146" s="383" customFormat="1" x14ac:dyDescent="0.2">
      <c r="A191" s="112"/>
      <c r="B191" s="112"/>
      <c r="C191" s="112"/>
      <c r="D191" s="112"/>
      <c r="E191" s="112"/>
      <c r="F191" s="114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  <c r="AR191" s="112"/>
      <c r="AS191" s="112"/>
      <c r="AT191" s="112"/>
      <c r="AU191" s="112"/>
      <c r="AV191" s="112"/>
      <c r="AW191" s="112"/>
      <c r="AX191" s="112"/>
      <c r="AY191" s="112"/>
      <c r="AZ191" s="112"/>
      <c r="BA191" s="112"/>
      <c r="BB191" s="112"/>
      <c r="BC191" s="112"/>
      <c r="BD191" s="112"/>
      <c r="BE191" s="112"/>
      <c r="BF191" s="112"/>
      <c r="BG191" s="112"/>
      <c r="BH191" s="112"/>
      <c r="BI191" s="112"/>
      <c r="BJ191" s="112"/>
      <c r="BK191" s="112"/>
      <c r="BL191" s="112"/>
      <c r="BM191" s="112"/>
      <c r="BN191" s="112"/>
      <c r="BO191" s="112"/>
      <c r="BP191" s="112"/>
      <c r="BQ191" s="112"/>
      <c r="BR191" s="112"/>
      <c r="BS191" s="112"/>
      <c r="BT191" s="112"/>
      <c r="BU191" s="112"/>
      <c r="BV191" s="112"/>
      <c r="BW191" s="112"/>
      <c r="BX191" s="112"/>
      <c r="BY191" s="112"/>
      <c r="BZ191" s="112"/>
      <c r="CA191" s="112"/>
      <c r="CB191" s="112"/>
      <c r="CC191" s="112"/>
      <c r="CD191" s="112"/>
      <c r="CE191" s="112"/>
      <c r="CF191" s="112"/>
      <c r="CG191" s="112"/>
      <c r="CH191" s="112"/>
      <c r="CI191" s="112"/>
      <c r="CJ191" s="112"/>
      <c r="CK191" s="112"/>
      <c r="CL191" s="112"/>
      <c r="CM191" s="112"/>
      <c r="CN191" s="112"/>
      <c r="CO191" s="112"/>
      <c r="CP191" s="112"/>
      <c r="CQ191" s="112"/>
      <c r="CR191" s="112"/>
      <c r="CS191" s="112"/>
      <c r="CT191" s="112"/>
      <c r="CU191" s="112"/>
      <c r="CV191" s="112"/>
      <c r="CW191" s="112"/>
      <c r="CX191" s="112"/>
      <c r="CY191" s="112"/>
      <c r="CZ191" s="112"/>
      <c r="DA191" s="112"/>
      <c r="DB191" s="112"/>
      <c r="DC191" s="112"/>
      <c r="DD191" s="112"/>
      <c r="DE191" s="112"/>
      <c r="DF191" s="112"/>
      <c r="DG191" s="112"/>
      <c r="DH191" s="112"/>
      <c r="DI191" s="112"/>
      <c r="DJ191" s="112"/>
      <c r="DK191" s="112"/>
      <c r="DL191" s="112"/>
      <c r="DM191" s="112"/>
      <c r="DN191" s="112"/>
      <c r="DO191" s="112"/>
      <c r="DP191" s="112"/>
      <c r="DQ191" s="112"/>
      <c r="DR191" s="112"/>
      <c r="DS191" s="112"/>
      <c r="DT191" s="112"/>
      <c r="DU191" s="112"/>
      <c r="DV191" s="112"/>
      <c r="DW191" s="112"/>
      <c r="DX191" s="112"/>
      <c r="DY191" s="112"/>
      <c r="DZ191" s="112"/>
      <c r="EA191" s="112"/>
      <c r="EB191" s="112"/>
      <c r="EC191" s="112"/>
      <c r="ED191" s="112"/>
      <c r="EE191" s="112"/>
      <c r="EF191" s="112"/>
      <c r="EG191" s="112"/>
      <c r="EH191" s="112"/>
      <c r="EI191" s="112"/>
      <c r="EJ191" s="112"/>
      <c r="EK191" s="112"/>
      <c r="EL191" s="112"/>
      <c r="EM191" s="112"/>
      <c r="EN191" s="112"/>
      <c r="EO191" s="112"/>
      <c r="EP191" s="112"/>
    </row>
    <row r="192" spans="1:146" s="383" customFormat="1" x14ac:dyDescent="0.2">
      <c r="A192" s="112"/>
      <c r="B192" s="112"/>
      <c r="C192" s="112"/>
      <c r="D192" s="112"/>
      <c r="E192" s="112"/>
      <c r="F192" s="114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  <c r="AR192" s="112"/>
      <c r="AS192" s="112"/>
      <c r="AT192" s="112"/>
      <c r="AU192" s="112"/>
      <c r="AV192" s="112"/>
      <c r="AW192" s="112"/>
      <c r="AX192" s="112"/>
      <c r="AY192" s="112"/>
      <c r="AZ192" s="112"/>
      <c r="BA192" s="112"/>
      <c r="BB192" s="112"/>
      <c r="BC192" s="112"/>
      <c r="BD192" s="112"/>
      <c r="BE192" s="112"/>
      <c r="BF192" s="112"/>
      <c r="BG192" s="112"/>
      <c r="BH192" s="112"/>
      <c r="BI192" s="112"/>
      <c r="BJ192" s="112"/>
      <c r="BK192" s="112"/>
      <c r="BL192" s="112"/>
      <c r="BM192" s="112"/>
      <c r="BN192" s="112"/>
      <c r="BO192" s="112"/>
      <c r="BP192" s="112"/>
      <c r="BQ192" s="112"/>
      <c r="BR192" s="112"/>
      <c r="BS192" s="112"/>
      <c r="BT192" s="112"/>
      <c r="BU192" s="112"/>
      <c r="BV192" s="112"/>
      <c r="BW192" s="112"/>
      <c r="BX192" s="112"/>
      <c r="BY192" s="112"/>
      <c r="BZ192" s="112"/>
      <c r="CA192" s="112"/>
      <c r="CB192" s="112"/>
      <c r="CC192" s="112"/>
      <c r="CD192" s="112"/>
      <c r="CE192" s="112"/>
      <c r="CF192" s="112"/>
      <c r="CG192" s="112"/>
      <c r="CH192" s="112"/>
      <c r="CI192" s="112"/>
      <c r="CJ192" s="112"/>
      <c r="CK192" s="112"/>
      <c r="CL192" s="112"/>
      <c r="CM192" s="112"/>
      <c r="CN192" s="112"/>
      <c r="CO192" s="112"/>
      <c r="CP192" s="112"/>
      <c r="CQ192" s="112"/>
      <c r="CR192" s="112"/>
      <c r="CS192" s="112"/>
      <c r="CT192" s="112"/>
      <c r="CU192" s="112"/>
      <c r="CV192" s="112"/>
      <c r="CW192" s="112"/>
      <c r="CX192" s="112"/>
      <c r="CY192" s="112"/>
      <c r="CZ192" s="112"/>
      <c r="DA192" s="112"/>
      <c r="DB192" s="112"/>
      <c r="DC192" s="112"/>
      <c r="DD192" s="112"/>
      <c r="DE192" s="112"/>
      <c r="DF192" s="112"/>
      <c r="DG192" s="112"/>
      <c r="DH192" s="112"/>
      <c r="DI192" s="112"/>
      <c r="DJ192" s="112"/>
      <c r="DK192" s="112"/>
      <c r="DL192" s="112"/>
      <c r="DM192" s="112"/>
      <c r="DN192" s="112"/>
      <c r="DO192" s="112"/>
      <c r="DP192" s="112"/>
      <c r="DQ192" s="112"/>
      <c r="DR192" s="112"/>
      <c r="DS192" s="112"/>
      <c r="DT192" s="112"/>
      <c r="DU192" s="112"/>
      <c r="DV192" s="112"/>
      <c r="DW192" s="112"/>
      <c r="DX192" s="112"/>
      <c r="DY192" s="112"/>
      <c r="DZ192" s="112"/>
      <c r="EA192" s="112"/>
      <c r="EB192" s="112"/>
      <c r="EC192" s="112"/>
      <c r="ED192" s="112"/>
      <c r="EE192" s="112"/>
      <c r="EF192" s="112"/>
      <c r="EG192" s="112"/>
      <c r="EH192" s="112"/>
      <c r="EI192" s="112"/>
      <c r="EJ192" s="112"/>
      <c r="EK192" s="112"/>
      <c r="EL192" s="112"/>
      <c r="EM192" s="112"/>
      <c r="EN192" s="112"/>
      <c r="EO192" s="112"/>
      <c r="EP192" s="112"/>
    </row>
    <row r="193" spans="1:146" s="383" customFormat="1" x14ac:dyDescent="0.2">
      <c r="A193" s="112"/>
      <c r="B193" s="112"/>
      <c r="C193" s="112"/>
      <c r="D193" s="112"/>
      <c r="E193" s="112"/>
      <c r="F193" s="114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12"/>
      <c r="AT193" s="112"/>
      <c r="AU193" s="112"/>
      <c r="AV193" s="112"/>
      <c r="AW193" s="112"/>
      <c r="AX193" s="112"/>
      <c r="AY193" s="112"/>
      <c r="AZ193" s="112"/>
      <c r="BA193" s="112"/>
      <c r="BB193" s="112"/>
      <c r="BC193" s="112"/>
      <c r="BD193" s="112"/>
      <c r="BE193" s="112"/>
      <c r="BF193" s="112"/>
      <c r="BG193" s="112"/>
      <c r="BH193" s="112"/>
      <c r="BI193" s="112"/>
      <c r="BJ193" s="112"/>
      <c r="BK193" s="112"/>
      <c r="BL193" s="112"/>
      <c r="BM193" s="112"/>
      <c r="BN193" s="112"/>
      <c r="BO193" s="112"/>
      <c r="BP193" s="112"/>
      <c r="BQ193" s="112"/>
      <c r="BR193" s="112"/>
      <c r="BS193" s="112"/>
      <c r="BT193" s="112"/>
      <c r="BU193" s="112"/>
      <c r="BV193" s="112"/>
      <c r="BW193" s="112"/>
      <c r="BX193" s="112"/>
      <c r="BY193" s="112"/>
      <c r="BZ193" s="112"/>
      <c r="CA193" s="112"/>
      <c r="CB193" s="112"/>
      <c r="CC193" s="112"/>
      <c r="CD193" s="112"/>
      <c r="CE193" s="112"/>
      <c r="CF193" s="112"/>
      <c r="CG193" s="112"/>
      <c r="CH193" s="112"/>
      <c r="CI193" s="112"/>
      <c r="CJ193" s="112"/>
      <c r="CK193" s="112"/>
      <c r="CL193" s="112"/>
      <c r="CM193" s="112"/>
      <c r="CN193" s="112"/>
      <c r="CO193" s="112"/>
      <c r="CP193" s="112"/>
      <c r="CQ193" s="112"/>
      <c r="CR193" s="112"/>
      <c r="CS193" s="112"/>
      <c r="CT193" s="112"/>
      <c r="CU193" s="112"/>
      <c r="CV193" s="112"/>
      <c r="CW193" s="112"/>
      <c r="CX193" s="112"/>
      <c r="CY193" s="112"/>
      <c r="CZ193" s="112"/>
      <c r="DA193" s="112"/>
      <c r="DB193" s="112"/>
      <c r="DC193" s="112"/>
      <c r="DD193" s="112"/>
      <c r="DE193" s="112"/>
      <c r="DF193" s="112"/>
      <c r="DG193" s="112"/>
      <c r="DH193" s="112"/>
      <c r="DI193" s="112"/>
      <c r="DJ193" s="112"/>
      <c r="DK193" s="112"/>
      <c r="DL193" s="112"/>
      <c r="DM193" s="112"/>
      <c r="DN193" s="112"/>
      <c r="DO193" s="112"/>
      <c r="DP193" s="112"/>
      <c r="DQ193" s="112"/>
      <c r="DR193" s="112"/>
      <c r="DS193" s="112"/>
      <c r="DT193" s="112"/>
      <c r="DU193" s="112"/>
      <c r="DV193" s="112"/>
      <c r="DW193" s="112"/>
      <c r="DX193" s="112"/>
      <c r="DY193" s="112"/>
      <c r="DZ193" s="112"/>
      <c r="EA193" s="112"/>
      <c r="EB193" s="112"/>
      <c r="EC193" s="112"/>
      <c r="ED193" s="112"/>
      <c r="EE193" s="112"/>
      <c r="EF193" s="112"/>
      <c r="EG193" s="112"/>
      <c r="EH193" s="112"/>
      <c r="EI193" s="112"/>
      <c r="EJ193" s="112"/>
      <c r="EK193" s="112"/>
      <c r="EL193" s="112"/>
      <c r="EM193" s="112"/>
      <c r="EN193" s="112"/>
      <c r="EO193" s="112"/>
      <c r="EP193" s="112"/>
    </row>
    <row r="194" spans="1:146" s="383" customFormat="1" x14ac:dyDescent="0.2">
      <c r="A194" s="112"/>
      <c r="B194" s="112"/>
      <c r="C194" s="112"/>
      <c r="D194" s="112"/>
      <c r="E194" s="112"/>
      <c r="F194" s="114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  <c r="AR194" s="112"/>
      <c r="AS194" s="112"/>
      <c r="AT194" s="112"/>
      <c r="AU194" s="112"/>
      <c r="AV194" s="112"/>
      <c r="AW194" s="112"/>
      <c r="AX194" s="112"/>
      <c r="AY194" s="112"/>
      <c r="AZ194" s="112"/>
      <c r="BA194" s="112"/>
      <c r="BB194" s="112"/>
      <c r="BC194" s="112"/>
      <c r="BD194" s="112"/>
      <c r="BE194" s="112"/>
      <c r="BF194" s="112"/>
      <c r="BG194" s="112"/>
      <c r="BH194" s="112"/>
      <c r="BI194" s="112"/>
      <c r="BJ194" s="112"/>
      <c r="BK194" s="112"/>
      <c r="BL194" s="112"/>
      <c r="BM194" s="112"/>
      <c r="BN194" s="112"/>
      <c r="BO194" s="112"/>
      <c r="BP194" s="112"/>
      <c r="BQ194" s="112"/>
      <c r="BR194" s="112"/>
      <c r="BS194" s="112"/>
      <c r="BT194" s="112"/>
      <c r="BU194" s="112"/>
      <c r="BV194" s="112"/>
      <c r="BW194" s="112"/>
      <c r="BX194" s="112"/>
      <c r="BY194" s="112"/>
      <c r="BZ194" s="112"/>
      <c r="CA194" s="112"/>
      <c r="CB194" s="112"/>
      <c r="CC194" s="112"/>
      <c r="CD194" s="112"/>
      <c r="CE194" s="112"/>
      <c r="CF194" s="112"/>
      <c r="CG194" s="112"/>
      <c r="CH194" s="112"/>
      <c r="CI194" s="112"/>
      <c r="CJ194" s="112"/>
      <c r="CK194" s="112"/>
      <c r="CL194" s="112"/>
      <c r="CM194" s="112"/>
      <c r="CN194" s="112"/>
      <c r="CO194" s="112"/>
      <c r="CP194" s="112"/>
      <c r="CQ194" s="112"/>
      <c r="CR194" s="112"/>
      <c r="CS194" s="112"/>
      <c r="CT194" s="112"/>
      <c r="CU194" s="112"/>
      <c r="CV194" s="112"/>
      <c r="CW194" s="112"/>
      <c r="CX194" s="112"/>
      <c r="CY194" s="112"/>
      <c r="CZ194" s="112"/>
      <c r="DA194" s="112"/>
      <c r="DB194" s="112"/>
      <c r="DC194" s="112"/>
      <c r="DD194" s="112"/>
      <c r="DE194" s="112"/>
      <c r="DF194" s="112"/>
      <c r="DG194" s="112"/>
      <c r="DH194" s="112"/>
      <c r="DI194" s="112"/>
      <c r="DJ194" s="112"/>
      <c r="DK194" s="112"/>
      <c r="DL194" s="112"/>
      <c r="DM194" s="112"/>
      <c r="DN194" s="112"/>
      <c r="DO194" s="112"/>
      <c r="DP194" s="112"/>
      <c r="DQ194" s="112"/>
      <c r="DR194" s="112"/>
      <c r="DS194" s="112"/>
      <c r="DT194" s="112"/>
      <c r="DU194" s="112"/>
      <c r="DV194" s="112"/>
      <c r="DW194" s="112"/>
      <c r="DX194" s="112"/>
      <c r="DY194" s="112"/>
      <c r="DZ194" s="112"/>
      <c r="EA194" s="112"/>
      <c r="EB194" s="112"/>
      <c r="EC194" s="112"/>
      <c r="ED194" s="112"/>
      <c r="EE194" s="112"/>
      <c r="EF194" s="112"/>
      <c r="EG194" s="112"/>
      <c r="EH194" s="112"/>
      <c r="EI194" s="112"/>
      <c r="EJ194" s="112"/>
      <c r="EK194" s="112"/>
      <c r="EL194" s="112"/>
      <c r="EM194" s="112"/>
      <c r="EN194" s="112"/>
      <c r="EO194" s="112"/>
      <c r="EP194" s="112"/>
    </row>
  </sheetData>
  <mergeCells count="521">
    <mergeCell ref="CG46:CM46"/>
    <mergeCell ref="CG45:CM45"/>
    <mergeCell ref="CG44:CM44"/>
    <mergeCell ref="CG43:CM43"/>
    <mergeCell ref="CG42:CM42"/>
    <mergeCell ref="CG41:CM41"/>
    <mergeCell ref="CG40:CM40"/>
    <mergeCell ref="CG39:CM39"/>
    <mergeCell ref="CG38:CM38"/>
    <mergeCell ref="CS47:CZ47"/>
    <mergeCell ref="DE47:DP47"/>
    <mergeCell ref="DQ47:DW47"/>
    <mergeCell ref="EC47:EO47"/>
    <mergeCell ref="A47:C47"/>
    <mergeCell ref="D47:F47"/>
    <mergeCell ref="J47:P47"/>
    <mergeCell ref="R47:X47"/>
    <mergeCell ref="AC47:AI47"/>
    <mergeCell ref="AN47:AT47"/>
    <mergeCell ref="AY47:BF47"/>
    <mergeCell ref="BJ47:BP47"/>
    <mergeCell ref="BU47:CA47"/>
    <mergeCell ref="CG47:CM47"/>
    <mergeCell ref="A9:C9"/>
    <mergeCell ref="D9:F9"/>
    <mergeCell ref="A4:BT4"/>
    <mergeCell ref="BU4:EO4"/>
    <mergeCell ref="A7:Q8"/>
    <mergeCell ref="R7:AB8"/>
    <mergeCell ref="AC7:BI7"/>
    <mergeCell ref="CG7:CR8"/>
    <mergeCell ref="CS7:DD8"/>
    <mergeCell ref="DE7:DP8"/>
    <mergeCell ref="DQ7:EB8"/>
    <mergeCell ref="EC7:EO8"/>
    <mergeCell ref="AC8:AM8"/>
    <mergeCell ref="AN8:AX8"/>
    <mergeCell ref="AY8:BI8"/>
    <mergeCell ref="BU7:CF8"/>
    <mergeCell ref="CG9:CM9"/>
    <mergeCell ref="DQ10:DW10"/>
    <mergeCell ref="J9:P9"/>
    <mergeCell ref="BU9:CA9"/>
    <mergeCell ref="AN10:AT10"/>
    <mergeCell ref="AY10:BF10"/>
    <mergeCell ref="BJ10:BP10"/>
    <mergeCell ref="CS10:CZ10"/>
    <mergeCell ref="J10:P10"/>
    <mergeCell ref="BU10:CA10"/>
    <mergeCell ref="DQ9:DW9"/>
    <mergeCell ref="AN9:AT9"/>
    <mergeCell ref="AY9:BF9"/>
    <mergeCell ref="BJ9:BP9"/>
    <mergeCell ref="CS9:CZ9"/>
    <mergeCell ref="DE10:DP10"/>
    <mergeCell ref="R9:X9"/>
    <mergeCell ref="AC9:AI9"/>
    <mergeCell ref="DE9:DP9"/>
    <mergeCell ref="CG10:CM10"/>
    <mergeCell ref="DE11:DP11"/>
    <mergeCell ref="DQ11:DW11"/>
    <mergeCell ref="A12:C12"/>
    <mergeCell ref="D12:F12"/>
    <mergeCell ref="R12:X12"/>
    <mergeCell ref="AC12:AI12"/>
    <mergeCell ref="AN11:AT11"/>
    <mergeCell ref="AY11:BF11"/>
    <mergeCell ref="BJ11:BP11"/>
    <mergeCell ref="CS11:CZ11"/>
    <mergeCell ref="DE12:DP12"/>
    <mergeCell ref="DQ12:DW12"/>
    <mergeCell ref="J11:P11"/>
    <mergeCell ref="BU11:CA11"/>
    <mergeCell ref="A11:C11"/>
    <mergeCell ref="D11:F11"/>
    <mergeCell ref="R11:X11"/>
    <mergeCell ref="AC11:AI11"/>
    <mergeCell ref="CG12:CM12"/>
    <mergeCell ref="CG11:CM11"/>
    <mergeCell ref="A10:C10"/>
    <mergeCell ref="A13:C13"/>
    <mergeCell ref="D13:F13"/>
    <mergeCell ref="R13:X13"/>
    <mergeCell ref="AN12:AT12"/>
    <mergeCell ref="AY12:BF12"/>
    <mergeCell ref="BJ12:BP12"/>
    <mergeCell ref="CS12:CZ12"/>
    <mergeCell ref="D10:F10"/>
    <mergeCell ref="R10:X10"/>
    <mergeCell ref="AC10:AI10"/>
    <mergeCell ref="CG13:CM13"/>
    <mergeCell ref="A14:C14"/>
    <mergeCell ref="D14:F14"/>
    <mergeCell ref="R14:X14"/>
    <mergeCell ref="AC14:AI14"/>
    <mergeCell ref="AN14:AT14"/>
    <mergeCell ref="CS13:CZ13"/>
    <mergeCell ref="J12:P12"/>
    <mergeCell ref="J13:P13"/>
    <mergeCell ref="BU12:CA12"/>
    <mergeCell ref="CG14:CM14"/>
    <mergeCell ref="DE13:DP13"/>
    <mergeCell ref="DQ13:DW13"/>
    <mergeCell ref="AC13:AI13"/>
    <mergeCell ref="AN13:AT13"/>
    <mergeCell ref="AY13:BF13"/>
    <mergeCell ref="BJ13:BP13"/>
    <mergeCell ref="BJ15:BP15"/>
    <mergeCell ref="CS15:CZ15"/>
    <mergeCell ref="DE15:DP15"/>
    <mergeCell ref="DQ15:DW15"/>
    <mergeCell ref="BU15:CA15"/>
    <mergeCell ref="DQ14:DW14"/>
    <mergeCell ref="DE14:DP14"/>
    <mergeCell ref="BU13:CA13"/>
    <mergeCell ref="CG15:CM15"/>
    <mergeCell ref="D15:F15"/>
    <mergeCell ref="R15:X15"/>
    <mergeCell ref="AC15:AI15"/>
    <mergeCell ref="AN15:AT15"/>
    <mergeCell ref="AY15:BF15"/>
    <mergeCell ref="AY14:BF14"/>
    <mergeCell ref="BJ14:BP14"/>
    <mergeCell ref="CS14:CZ14"/>
    <mergeCell ref="BU14:CA14"/>
    <mergeCell ref="J14:P14"/>
    <mergeCell ref="J15:P15"/>
    <mergeCell ref="CS16:CZ16"/>
    <mergeCell ref="DE16:DP16"/>
    <mergeCell ref="DQ16:DW16"/>
    <mergeCell ref="BU16:CA16"/>
    <mergeCell ref="D16:F16"/>
    <mergeCell ref="R16:X16"/>
    <mergeCell ref="AC16:AI16"/>
    <mergeCell ref="AN16:AT16"/>
    <mergeCell ref="AY16:BF16"/>
    <mergeCell ref="BJ16:BP16"/>
    <mergeCell ref="CG16:CM16"/>
    <mergeCell ref="J16:P16"/>
    <mergeCell ref="CS17:CZ17"/>
    <mergeCell ref="DE17:DP17"/>
    <mergeCell ref="DQ17:DW17"/>
    <mergeCell ref="D17:F17"/>
    <mergeCell ref="R17:X17"/>
    <mergeCell ref="AC17:AI17"/>
    <mergeCell ref="AN17:AT17"/>
    <mergeCell ref="AY17:BF17"/>
    <mergeCell ref="BJ17:BP17"/>
    <mergeCell ref="BU17:CA17"/>
    <mergeCell ref="CG17:CM17"/>
    <mergeCell ref="J17:P17"/>
    <mergeCell ref="CS18:CZ18"/>
    <mergeCell ref="DE18:DP18"/>
    <mergeCell ref="DQ18:DW18"/>
    <mergeCell ref="EC18:EO18"/>
    <mergeCell ref="D18:F18"/>
    <mergeCell ref="R18:X18"/>
    <mergeCell ref="AC18:AI18"/>
    <mergeCell ref="AN18:AT18"/>
    <mergeCell ref="AY18:BF18"/>
    <mergeCell ref="BJ18:BP18"/>
    <mergeCell ref="BU18:CA18"/>
    <mergeCell ref="CG18:CM18"/>
    <mergeCell ref="J18:P18"/>
    <mergeCell ref="BJ19:BP19"/>
    <mergeCell ref="CS19:CZ19"/>
    <mergeCell ref="DE19:DP19"/>
    <mergeCell ref="DQ19:DW19"/>
    <mergeCell ref="D19:F19"/>
    <mergeCell ref="R19:X19"/>
    <mergeCell ref="AC19:AI19"/>
    <mergeCell ref="AN19:AT19"/>
    <mergeCell ref="AY19:BF19"/>
    <mergeCell ref="BU19:CA19"/>
    <mergeCell ref="CG19:CM19"/>
    <mergeCell ref="J19:P19"/>
    <mergeCell ref="CS20:CZ20"/>
    <mergeCell ref="DE20:DP20"/>
    <mergeCell ref="DQ20:DW20"/>
    <mergeCell ref="D20:F20"/>
    <mergeCell ref="R20:X20"/>
    <mergeCell ref="AC20:AI20"/>
    <mergeCell ref="AN20:AT20"/>
    <mergeCell ref="AY20:BF20"/>
    <mergeCell ref="BJ20:BP20"/>
    <mergeCell ref="BU20:CA20"/>
    <mergeCell ref="CG20:CM20"/>
    <mergeCell ref="J20:P20"/>
    <mergeCell ref="CS21:CZ21"/>
    <mergeCell ref="DE21:DP21"/>
    <mergeCell ref="DQ21:DW21"/>
    <mergeCell ref="D21:F21"/>
    <mergeCell ref="R21:X21"/>
    <mergeCell ref="AC21:AI21"/>
    <mergeCell ref="AN21:AT21"/>
    <mergeCell ref="AY21:BF21"/>
    <mergeCell ref="BJ21:BP21"/>
    <mergeCell ref="J21:P21"/>
    <mergeCell ref="BU21:CA21"/>
    <mergeCell ref="CG21:CM21"/>
    <mergeCell ref="DE22:DP22"/>
    <mergeCell ref="DQ22:DW22"/>
    <mergeCell ref="D23:F23"/>
    <mergeCell ref="R23:X23"/>
    <mergeCell ref="AC23:AI23"/>
    <mergeCell ref="AN23:AT23"/>
    <mergeCell ref="R22:X22"/>
    <mergeCell ref="AC22:AI22"/>
    <mergeCell ref="AN22:AT22"/>
    <mergeCell ref="AY22:BF22"/>
    <mergeCell ref="BJ22:BP22"/>
    <mergeCell ref="CS22:CZ22"/>
    <mergeCell ref="J22:P22"/>
    <mergeCell ref="BU22:CA22"/>
    <mergeCell ref="J23:P23"/>
    <mergeCell ref="CG23:CM23"/>
    <mergeCell ref="CG22:CM22"/>
    <mergeCell ref="CS24:CZ24"/>
    <mergeCell ref="DE24:DP24"/>
    <mergeCell ref="DQ24:DW24"/>
    <mergeCell ref="BU24:CA24"/>
    <mergeCell ref="DQ23:DW23"/>
    <mergeCell ref="R24:X24"/>
    <mergeCell ref="AC24:AI24"/>
    <mergeCell ref="AN24:AT24"/>
    <mergeCell ref="AY24:BF24"/>
    <mergeCell ref="BJ24:BP24"/>
    <mergeCell ref="AY23:BF23"/>
    <mergeCell ref="BJ23:BP23"/>
    <mergeCell ref="CS23:CZ23"/>
    <mergeCell ref="DE23:DP23"/>
    <mergeCell ref="BU23:CA23"/>
    <mergeCell ref="CG24:CM24"/>
    <mergeCell ref="CS25:CZ25"/>
    <mergeCell ref="DE25:DP25"/>
    <mergeCell ref="DQ25:DW25"/>
    <mergeCell ref="EC25:EO25"/>
    <mergeCell ref="D25:F25"/>
    <mergeCell ref="R25:X25"/>
    <mergeCell ref="AC25:AI25"/>
    <mergeCell ref="AN25:AT25"/>
    <mergeCell ref="AY25:BF25"/>
    <mergeCell ref="BJ25:BP25"/>
    <mergeCell ref="BU25:CA25"/>
    <mergeCell ref="CG25:CM25"/>
    <mergeCell ref="DE26:DP26"/>
    <mergeCell ref="DQ26:DW26"/>
    <mergeCell ref="D27:F27"/>
    <mergeCell ref="R27:X27"/>
    <mergeCell ref="AC27:AI27"/>
    <mergeCell ref="AN27:AT27"/>
    <mergeCell ref="R26:X26"/>
    <mergeCell ref="AC26:AI26"/>
    <mergeCell ref="AN26:AT26"/>
    <mergeCell ref="AY26:BF26"/>
    <mergeCell ref="BJ26:BP26"/>
    <mergeCell ref="CS26:CZ26"/>
    <mergeCell ref="BU26:CA26"/>
    <mergeCell ref="CG27:CM27"/>
    <mergeCell ref="CG26:CM26"/>
    <mergeCell ref="J26:P26"/>
    <mergeCell ref="BJ28:BP28"/>
    <mergeCell ref="CS28:CZ28"/>
    <mergeCell ref="DE28:DP28"/>
    <mergeCell ref="DQ28:DW28"/>
    <mergeCell ref="DQ27:DW27"/>
    <mergeCell ref="D28:F28"/>
    <mergeCell ref="R28:X28"/>
    <mergeCell ref="AC28:AI28"/>
    <mergeCell ref="AN28:AT28"/>
    <mergeCell ref="AY28:BF28"/>
    <mergeCell ref="AY27:BF27"/>
    <mergeCell ref="BJ27:BP27"/>
    <mergeCell ref="CS27:CZ27"/>
    <mergeCell ref="DE27:DP27"/>
    <mergeCell ref="BU27:CA27"/>
    <mergeCell ref="BU28:CA28"/>
    <mergeCell ref="CG28:CM28"/>
    <mergeCell ref="CS29:CZ29"/>
    <mergeCell ref="DE29:DP29"/>
    <mergeCell ref="DQ29:DW29"/>
    <mergeCell ref="D29:F29"/>
    <mergeCell ref="R29:X29"/>
    <mergeCell ref="AC29:AI29"/>
    <mergeCell ref="AN29:AT29"/>
    <mergeCell ref="AY29:BF29"/>
    <mergeCell ref="BJ29:BP29"/>
    <mergeCell ref="BU29:CA29"/>
    <mergeCell ref="CG29:CM29"/>
    <mergeCell ref="CS30:CZ30"/>
    <mergeCell ref="DE30:DP30"/>
    <mergeCell ref="DQ30:DW30"/>
    <mergeCell ref="R30:X30"/>
    <mergeCell ref="AC30:AI30"/>
    <mergeCell ref="AN30:AT30"/>
    <mergeCell ref="AY30:BF30"/>
    <mergeCell ref="BJ30:BP30"/>
    <mergeCell ref="BU30:CA30"/>
    <mergeCell ref="CG30:CM30"/>
    <mergeCell ref="BJ31:BP31"/>
    <mergeCell ref="CS31:CZ31"/>
    <mergeCell ref="DE31:DP31"/>
    <mergeCell ref="DQ31:DW31"/>
    <mergeCell ref="BU31:CA31"/>
    <mergeCell ref="D31:F31"/>
    <mergeCell ref="R31:X31"/>
    <mergeCell ref="AC31:AI31"/>
    <mergeCell ref="AN31:AT31"/>
    <mergeCell ref="AY31:BF31"/>
    <mergeCell ref="CG31:CM31"/>
    <mergeCell ref="CS32:CZ32"/>
    <mergeCell ref="DE32:DP32"/>
    <mergeCell ref="DQ32:DW32"/>
    <mergeCell ref="EC32:EO32"/>
    <mergeCell ref="R32:X32"/>
    <mergeCell ref="AC32:AI32"/>
    <mergeCell ref="AN32:AT32"/>
    <mergeCell ref="AY32:BF32"/>
    <mergeCell ref="BJ32:BP32"/>
    <mergeCell ref="CG32:CM32"/>
    <mergeCell ref="CS33:CZ33"/>
    <mergeCell ref="DE33:DP33"/>
    <mergeCell ref="DQ33:DW33"/>
    <mergeCell ref="EC33:EO33"/>
    <mergeCell ref="D33:F33"/>
    <mergeCell ref="R33:X33"/>
    <mergeCell ref="AC33:AI33"/>
    <mergeCell ref="AN33:AT33"/>
    <mergeCell ref="AY33:BF33"/>
    <mergeCell ref="BJ33:BP33"/>
    <mergeCell ref="J33:P33"/>
    <mergeCell ref="CG33:CM33"/>
    <mergeCell ref="CS34:CZ34"/>
    <mergeCell ref="DE34:DP34"/>
    <mergeCell ref="DQ34:DW34"/>
    <mergeCell ref="EC34:EO34"/>
    <mergeCell ref="R34:X34"/>
    <mergeCell ref="AC34:AI34"/>
    <mergeCell ref="AN34:AT34"/>
    <mergeCell ref="AY34:BF34"/>
    <mergeCell ref="BJ34:BP34"/>
    <mergeCell ref="BU34:CA34"/>
    <mergeCell ref="CG34:CM34"/>
    <mergeCell ref="CS35:CZ35"/>
    <mergeCell ref="DE35:DP35"/>
    <mergeCell ref="DQ35:DW35"/>
    <mergeCell ref="EC35:EO35"/>
    <mergeCell ref="D35:F35"/>
    <mergeCell ref="R35:X35"/>
    <mergeCell ref="AC35:AI35"/>
    <mergeCell ref="AN35:AT35"/>
    <mergeCell ref="AY35:BF35"/>
    <mergeCell ref="BJ35:BP35"/>
    <mergeCell ref="J35:P35"/>
    <mergeCell ref="BU35:CA35"/>
    <mergeCell ref="CG35:CM35"/>
    <mergeCell ref="A37:C37"/>
    <mergeCell ref="D37:F37"/>
    <mergeCell ref="R37:X37"/>
    <mergeCell ref="R36:X36"/>
    <mergeCell ref="AC36:AI36"/>
    <mergeCell ref="AN36:AT36"/>
    <mergeCell ref="AY36:BF36"/>
    <mergeCell ref="BJ36:BP36"/>
    <mergeCell ref="J36:P36"/>
    <mergeCell ref="J37:P37"/>
    <mergeCell ref="CG37:CM37"/>
    <mergeCell ref="CG36:CM36"/>
    <mergeCell ref="CS37:CZ37"/>
    <mergeCell ref="DE37:DP37"/>
    <mergeCell ref="DQ37:DW37"/>
    <mergeCell ref="AC37:AI37"/>
    <mergeCell ref="AN37:AT37"/>
    <mergeCell ref="AY37:BF37"/>
    <mergeCell ref="BJ37:BP37"/>
    <mergeCell ref="DE36:DP36"/>
    <mergeCell ref="DQ36:DW36"/>
    <mergeCell ref="CS36:CZ36"/>
    <mergeCell ref="BU36:CA36"/>
    <mergeCell ref="BU37:CA37"/>
    <mergeCell ref="BJ38:BP38"/>
    <mergeCell ref="CS38:CZ38"/>
    <mergeCell ref="DE38:DP38"/>
    <mergeCell ref="DQ38:DW38"/>
    <mergeCell ref="BU38:CA38"/>
    <mergeCell ref="D38:F38"/>
    <mergeCell ref="R38:X38"/>
    <mergeCell ref="AC38:AI38"/>
    <mergeCell ref="AN38:AT38"/>
    <mergeCell ref="AY38:BF38"/>
    <mergeCell ref="J38:P38"/>
    <mergeCell ref="CS39:CZ39"/>
    <mergeCell ref="DE39:DP39"/>
    <mergeCell ref="DQ39:DW39"/>
    <mergeCell ref="BU39:CA39"/>
    <mergeCell ref="D39:F39"/>
    <mergeCell ref="R39:X39"/>
    <mergeCell ref="AC39:AI39"/>
    <mergeCell ref="AN39:AT39"/>
    <mergeCell ref="AY39:BF39"/>
    <mergeCell ref="BJ39:BP39"/>
    <mergeCell ref="J39:P39"/>
    <mergeCell ref="CS40:CZ40"/>
    <mergeCell ref="DE40:DP40"/>
    <mergeCell ref="DQ40:DW40"/>
    <mergeCell ref="R40:X40"/>
    <mergeCell ref="AC40:AI40"/>
    <mergeCell ref="AN40:AT40"/>
    <mergeCell ref="AY40:BF40"/>
    <mergeCell ref="BJ40:BP40"/>
    <mergeCell ref="BJ41:BP41"/>
    <mergeCell ref="CS41:CZ41"/>
    <mergeCell ref="DE41:DP41"/>
    <mergeCell ref="DQ41:DW41"/>
    <mergeCell ref="D41:F41"/>
    <mergeCell ref="R41:X41"/>
    <mergeCell ref="AC41:AI41"/>
    <mergeCell ref="AN41:AT41"/>
    <mergeCell ref="AY41:BF41"/>
    <mergeCell ref="CS42:CZ42"/>
    <mergeCell ref="DE42:DP42"/>
    <mergeCell ref="DQ42:DW42"/>
    <mergeCell ref="EC42:EO42"/>
    <mergeCell ref="R42:X42"/>
    <mergeCell ref="AC42:AI42"/>
    <mergeCell ref="AN42:AT42"/>
    <mergeCell ref="AY42:BF42"/>
    <mergeCell ref="BJ42:BP42"/>
    <mergeCell ref="CS43:CZ43"/>
    <mergeCell ref="DE43:DP43"/>
    <mergeCell ref="DQ43:DW43"/>
    <mergeCell ref="EC43:EO43"/>
    <mergeCell ref="D43:F43"/>
    <mergeCell ref="R43:X43"/>
    <mergeCell ref="AC43:AI43"/>
    <mergeCell ref="AN43:AT43"/>
    <mergeCell ref="AY43:BF43"/>
    <mergeCell ref="BJ43:BP43"/>
    <mergeCell ref="AY45:BF45"/>
    <mergeCell ref="BJ45:BP45"/>
    <mergeCell ref="CS44:CZ44"/>
    <mergeCell ref="DE44:DP44"/>
    <mergeCell ref="DQ44:DW44"/>
    <mergeCell ref="EC44:EO44"/>
    <mergeCell ref="R44:X44"/>
    <mergeCell ref="AC44:AI44"/>
    <mergeCell ref="AN44:AT44"/>
    <mergeCell ref="AY44:BF44"/>
    <mergeCell ref="BJ44:BP44"/>
    <mergeCell ref="DS54:EO54"/>
    <mergeCell ref="BJ7:BT8"/>
    <mergeCell ref="CS46:CZ46"/>
    <mergeCell ref="DE46:DP46"/>
    <mergeCell ref="DQ46:DW46"/>
    <mergeCell ref="EC46:EO46"/>
    <mergeCell ref="D46:F46"/>
    <mergeCell ref="R46:X46"/>
    <mergeCell ref="AC46:AI46"/>
    <mergeCell ref="AN46:AT46"/>
    <mergeCell ref="AY46:BF46"/>
    <mergeCell ref="BJ46:BP46"/>
    <mergeCell ref="CS45:CZ45"/>
    <mergeCell ref="DE45:DP45"/>
    <mergeCell ref="DQ45:DW45"/>
    <mergeCell ref="EC45:EO45"/>
    <mergeCell ref="D45:F45"/>
    <mergeCell ref="R45:X45"/>
    <mergeCell ref="AC45:AI45"/>
    <mergeCell ref="AN45:AT45"/>
    <mergeCell ref="J45:P45"/>
    <mergeCell ref="J46:P46"/>
    <mergeCell ref="J24:P24"/>
    <mergeCell ref="J25:P25"/>
    <mergeCell ref="J40:P40"/>
    <mergeCell ref="J41:P41"/>
    <mergeCell ref="J42:P42"/>
    <mergeCell ref="J43:P43"/>
    <mergeCell ref="J44:P44"/>
    <mergeCell ref="J27:P27"/>
    <mergeCell ref="J28:P28"/>
    <mergeCell ref="J29:P29"/>
    <mergeCell ref="J30:P30"/>
    <mergeCell ref="J31:P31"/>
    <mergeCell ref="J32:P32"/>
    <mergeCell ref="J34:P34"/>
    <mergeCell ref="EC19:EO19"/>
    <mergeCell ref="EC20:EO20"/>
    <mergeCell ref="EC21:EO21"/>
    <mergeCell ref="EC22:EO22"/>
    <mergeCell ref="EC23:EO23"/>
    <mergeCell ref="EC24:EO24"/>
    <mergeCell ref="BU46:CA46"/>
    <mergeCell ref="EC9:EO9"/>
    <mergeCell ref="EC10:EO10"/>
    <mergeCell ref="EC11:EO11"/>
    <mergeCell ref="EC12:EO12"/>
    <mergeCell ref="EC13:EO13"/>
    <mergeCell ref="EC14:EO14"/>
    <mergeCell ref="EC15:EO15"/>
    <mergeCell ref="EC16:EO16"/>
    <mergeCell ref="EC17:EO17"/>
    <mergeCell ref="BU40:CA40"/>
    <mergeCell ref="BU41:CA41"/>
    <mergeCell ref="BU42:CA42"/>
    <mergeCell ref="BU43:CA43"/>
    <mergeCell ref="BU44:CA44"/>
    <mergeCell ref="BU45:CA45"/>
    <mergeCell ref="BU32:CA32"/>
    <mergeCell ref="BU33:CA33"/>
    <mergeCell ref="EC36:EO36"/>
    <mergeCell ref="EC37:EO37"/>
    <mergeCell ref="EC38:EO38"/>
    <mergeCell ref="EC39:EO39"/>
    <mergeCell ref="EC40:EO40"/>
    <mergeCell ref="EC41:EO41"/>
    <mergeCell ref="EC26:EO26"/>
    <mergeCell ref="EC27:EO27"/>
    <mergeCell ref="EC28:EO28"/>
    <mergeCell ref="EC29:EO29"/>
    <mergeCell ref="EC30:EO30"/>
    <mergeCell ref="EC31:EO31"/>
  </mergeCells>
  <phoneticPr fontId="1"/>
  <pageMargins left="0.59055118110236227" right="0.59055118110236227" top="0.59055118110236227" bottom="0.39370078740157483" header="0.51181102362204722" footer="0.51181102362204722"/>
  <pageSetup paperSize="9" scale="99" pageOrder="overThenDown" orientation="portrait" r:id="rId1"/>
  <headerFooter alignWithMargins="0"/>
  <colBreaks count="1" manualBreakCount="1">
    <brk id="72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H63"/>
  <sheetViews>
    <sheetView view="pageBreakPreview" zoomScaleNormal="100" zoomScaleSheetLayoutView="100" workbookViewId="0">
      <selection activeCell="A3" sqref="A3:BR3"/>
    </sheetView>
  </sheetViews>
  <sheetFormatPr defaultColWidth="9" defaultRowHeight="13" x14ac:dyDescent="0.2"/>
  <cols>
    <col min="1" max="1" width="1.26953125" style="331" customWidth="1"/>
    <col min="2" max="28" width="1.26953125" style="315" customWidth="1"/>
    <col min="29" max="70" width="1.26953125" style="331" customWidth="1"/>
    <col min="71" max="82" width="1.26953125" style="355" customWidth="1"/>
    <col min="83" max="112" width="1.26953125" style="314" customWidth="1"/>
    <col min="113" max="140" width="1.26953125" style="355" customWidth="1"/>
    <col min="141" max="163" width="10.6328125" style="331" customWidth="1"/>
    <col min="164" max="164" width="10.6328125" style="354" customWidth="1"/>
    <col min="165" max="179" width="10.6328125" style="331" customWidth="1"/>
    <col min="180" max="16384" width="9" style="331"/>
  </cols>
  <sheetData>
    <row r="1" spans="1:164" s="315" customFormat="1" ht="13.5" customHeight="1" x14ac:dyDescent="0.2">
      <c r="A1" s="314" t="s">
        <v>143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4"/>
      <c r="CF1" s="314"/>
      <c r="CG1" s="314"/>
      <c r="CH1" s="314"/>
      <c r="CI1" s="314"/>
      <c r="CJ1" s="314"/>
      <c r="CK1" s="314"/>
      <c r="CL1" s="314"/>
      <c r="CM1" s="314"/>
      <c r="CN1" s="314"/>
      <c r="CO1" s="314"/>
      <c r="CP1" s="314"/>
      <c r="CQ1" s="314"/>
      <c r="CR1" s="314"/>
      <c r="CS1" s="314"/>
      <c r="CT1" s="314"/>
      <c r="CU1" s="314"/>
      <c r="CV1" s="314"/>
      <c r="CW1" s="314"/>
      <c r="CX1" s="314"/>
      <c r="CY1" s="314"/>
      <c r="CZ1" s="314"/>
      <c r="DA1" s="314"/>
      <c r="DB1" s="314"/>
      <c r="DC1" s="314"/>
      <c r="DD1" s="314"/>
      <c r="DE1" s="314"/>
      <c r="DF1" s="314"/>
      <c r="DG1" s="314"/>
      <c r="DH1" s="314"/>
      <c r="DI1" s="316"/>
      <c r="DJ1" s="316"/>
      <c r="DK1" s="316"/>
      <c r="DL1" s="316"/>
      <c r="DM1" s="316"/>
      <c r="DN1" s="316"/>
      <c r="DO1" s="316"/>
      <c r="DP1" s="316"/>
      <c r="DQ1" s="316"/>
      <c r="DR1" s="316"/>
      <c r="DS1" s="316"/>
      <c r="DT1" s="316"/>
      <c r="DU1" s="316"/>
      <c r="EJ1" s="317" t="s">
        <v>142</v>
      </c>
    </row>
    <row r="2" spans="1:164" s="315" customFormat="1" ht="13.5" customHeight="1" x14ac:dyDescent="0.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BS2" s="316"/>
      <c r="BT2" s="316"/>
      <c r="BU2" s="316"/>
      <c r="BV2" s="316"/>
      <c r="BW2" s="316"/>
      <c r="BX2" s="316"/>
      <c r="BY2" s="316"/>
      <c r="BZ2" s="316"/>
      <c r="CA2" s="316"/>
      <c r="CB2" s="316"/>
      <c r="CC2" s="316"/>
      <c r="CD2" s="316"/>
      <c r="CE2" s="314"/>
      <c r="CF2" s="314"/>
      <c r="CG2" s="314"/>
      <c r="CH2" s="314"/>
      <c r="CI2" s="314"/>
      <c r="CJ2" s="314"/>
      <c r="CK2" s="314"/>
      <c r="CL2" s="314"/>
      <c r="CM2" s="314"/>
      <c r="CN2" s="314"/>
      <c r="CO2" s="314"/>
      <c r="CP2" s="314"/>
      <c r="CQ2" s="314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6"/>
      <c r="DJ2" s="316"/>
      <c r="DK2" s="316"/>
      <c r="DL2" s="316"/>
      <c r="DM2" s="316"/>
      <c r="DN2" s="316"/>
      <c r="DO2" s="316"/>
      <c r="DP2" s="316"/>
      <c r="DQ2" s="316"/>
      <c r="DR2" s="316"/>
      <c r="DS2" s="316"/>
      <c r="DT2" s="316"/>
      <c r="DU2" s="316"/>
      <c r="EJ2" s="317"/>
    </row>
    <row r="3" spans="1:164" s="315" customFormat="1" ht="21" customHeight="1" x14ac:dyDescent="0.2">
      <c r="A3" s="318" t="s">
        <v>141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  <c r="BL3" s="318"/>
      <c r="BM3" s="318"/>
      <c r="BN3" s="318"/>
      <c r="BO3" s="318"/>
      <c r="BP3" s="318"/>
      <c r="BQ3" s="318"/>
      <c r="BR3" s="318"/>
      <c r="BS3" s="319" t="s">
        <v>316</v>
      </c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  <c r="EH3" s="319"/>
      <c r="EI3" s="319"/>
      <c r="EJ3" s="319"/>
    </row>
    <row r="4" spans="1:164" s="315" customFormat="1" ht="13.5" customHeight="1" x14ac:dyDescent="0.2"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4"/>
      <c r="CF4" s="314"/>
      <c r="CG4" s="314"/>
      <c r="CH4" s="314"/>
      <c r="CI4" s="314"/>
      <c r="CJ4" s="314"/>
      <c r="CK4" s="314"/>
      <c r="CL4" s="314"/>
      <c r="CM4" s="314"/>
      <c r="CN4" s="314"/>
      <c r="CO4" s="314"/>
      <c r="CP4" s="314"/>
      <c r="CQ4" s="314"/>
      <c r="CR4" s="314"/>
      <c r="CS4" s="314"/>
      <c r="CT4" s="314"/>
      <c r="CU4" s="314"/>
      <c r="CV4" s="314"/>
      <c r="CW4" s="314"/>
      <c r="CX4" s="314"/>
      <c r="CY4" s="314"/>
      <c r="CZ4" s="314"/>
      <c r="DA4" s="314"/>
      <c r="DB4" s="314"/>
      <c r="DC4" s="314"/>
      <c r="DD4" s="314"/>
      <c r="DE4" s="314"/>
      <c r="DF4" s="314"/>
      <c r="DG4" s="314"/>
      <c r="DH4" s="314"/>
      <c r="DI4" s="316"/>
      <c r="DJ4" s="316"/>
      <c r="DK4" s="316"/>
      <c r="DL4" s="316"/>
      <c r="DM4" s="316"/>
      <c r="DN4" s="316"/>
      <c r="DO4" s="316"/>
      <c r="DP4" s="316"/>
      <c r="DQ4" s="316"/>
      <c r="DR4" s="316"/>
      <c r="DS4" s="316"/>
      <c r="DT4" s="316"/>
      <c r="DU4" s="316"/>
      <c r="DV4" s="316"/>
      <c r="DW4" s="316"/>
      <c r="DX4" s="316"/>
      <c r="DY4" s="316"/>
      <c r="DZ4" s="316"/>
      <c r="EA4" s="316"/>
      <c r="EB4" s="316"/>
      <c r="EC4" s="316"/>
      <c r="ED4" s="316"/>
      <c r="EE4" s="316"/>
      <c r="EF4" s="316"/>
      <c r="EG4" s="316"/>
      <c r="EH4" s="316"/>
      <c r="EI4" s="316"/>
      <c r="EJ4" s="316"/>
    </row>
    <row r="5" spans="1:164" s="315" customFormat="1" ht="13.5" customHeight="1" x14ac:dyDescent="0.2">
      <c r="BS5" s="316"/>
      <c r="BT5" s="316"/>
      <c r="BU5" s="316"/>
      <c r="BV5" s="316"/>
      <c r="BW5" s="316"/>
      <c r="BX5" s="316"/>
      <c r="BY5" s="316"/>
      <c r="BZ5" s="316"/>
      <c r="CA5" s="316"/>
      <c r="CB5" s="316"/>
      <c r="CC5" s="316"/>
      <c r="CD5" s="316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17"/>
      <c r="DY5" s="317"/>
      <c r="DZ5" s="317"/>
      <c r="EA5" s="317"/>
      <c r="EB5" s="317"/>
      <c r="EC5" s="317"/>
      <c r="ED5" s="317"/>
      <c r="EE5" s="317"/>
      <c r="EF5" s="317"/>
      <c r="EG5" s="317"/>
      <c r="EH5" s="317"/>
      <c r="EI5" s="317"/>
      <c r="EJ5" s="317" t="s">
        <v>353</v>
      </c>
    </row>
    <row r="6" spans="1:164" s="332" customFormat="1" ht="13.5" customHeight="1" x14ac:dyDescent="0.2">
      <c r="A6" s="321" t="s">
        <v>140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1" t="s">
        <v>139</v>
      </c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3"/>
      <c r="AC6" s="323" t="s">
        <v>138</v>
      </c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 t="s">
        <v>137</v>
      </c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 t="s">
        <v>32</v>
      </c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5"/>
      <c r="BS6" s="326" t="s">
        <v>140</v>
      </c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7"/>
      <c r="CF6" s="327"/>
      <c r="CG6" s="326" t="s">
        <v>139</v>
      </c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2"/>
      <c r="CU6" s="328" t="s">
        <v>138</v>
      </c>
      <c r="CV6" s="328"/>
      <c r="CW6" s="328"/>
      <c r="CX6" s="328"/>
      <c r="CY6" s="328"/>
      <c r="CZ6" s="328"/>
      <c r="DA6" s="328"/>
      <c r="DB6" s="328"/>
      <c r="DC6" s="322"/>
      <c r="DD6" s="322"/>
      <c r="DE6" s="322"/>
      <c r="DF6" s="322"/>
      <c r="DG6" s="322"/>
      <c r="DH6" s="327"/>
      <c r="DI6" s="322" t="s">
        <v>137</v>
      </c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 t="s">
        <v>32</v>
      </c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30"/>
      <c r="EK6" s="331"/>
      <c r="EL6" s="331"/>
      <c r="EM6" s="331"/>
    </row>
    <row r="7" spans="1:164" s="332" customFormat="1" ht="13.5" customHeight="1" x14ac:dyDescent="0.2">
      <c r="A7" s="333" t="s">
        <v>188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4"/>
      <c r="O7" s="335">
        <f>O61+CG16+CG20+CG26+CG33+CG40+CG54</f>
        <v>128105</v>
      </c>
      <c r="P7" s="336"/>
      <c r="Q7" s="336"/>
      <c r="R7" s="336"/>
      <c r="S7" s="336"/>
      <c r="T7" s="336"/>
      <c r="U7" s="336"/>
      <c r="V7" s="336"/>
      <c r="W7" s="337"/>
      <c r="X7" s="338"/>
      <c r="Y7" s="338"/>
      <c r="Z7" s="338"/>
      <c r="AA7" s="338"/>
      <c r="AB7" s="339"/>
      <c r="AC7" s="336">
        <f>AC61+CU16+CU20+CU26+CU33+CU40+CU54</f>
        <v>63364</v>
      </c>
      <c r="AD7" s="336"/>
      <c r="AE7" s="336"/>
      <c r="AF7" s="336"/>
      <c r="AG7" s="336"/>
      <c r="AH7" s="336"/>
      <c r="AI7" s="336"/>
      <c r="AJ7" s="336"/>
      <c r="AK7" s="337"/>
      <c r="AL7" s="338"/>
      <c r="AM7" s="338"/>
      <c r="AN7" s="338"/>
      <c r="AO7" s="338"/>
      <c r="AP7" s="339"/>
      <c r="AQ7" s="336">
        <f>AQ61+DI16+DI20+DI26+DI33+DI40+DI54</f>
        <v>64741</v>
      </c>
      <c r="AR7" s="336"/>
      <c r="AS7" s="336"/>
      <c r="AT7" s="336"/>
      <c r="AU7" s="336"/>
      <c r="AV7" s="336"/>
      <c r="AW7" s="336"/>
      <c r="AX7" s="336"/>
      <c r="AY7" s="337"/>
      <c r="AZ7" s="338"/>
      <c r="BA7" s="338"/>
      <c r="BB7" s="338"/>
      <c r="BC7" s="338"/>
      <c r="BD7" s="339"/>
      <c r="BE7" s="336">
        <f>BE61+DW16+DW20+DW26+DW33+DW40+DW54</f>
        <v>51425</v>
      </c>
      <c r="BF7" s="336"/>
      <c r="BG7" s="336"/>
      <c r="BH7" s="336"/>
      <c r="BI7" s="336"/>
      <c r="BJ7" s="336"/>
      <c r="BK7" s="336"/>
      <c r="BL7" s="336"/>
      <c r="BM7" s="337"/>
      <c r="BN7" s="338"/>
      <c r="BO7" s="338"/>
      <c r="BP7" s="338"/>
      <c r="BQ7" s="338"/>
      <c r="BR7" s="340"/>
      <c r="BS7" s="341" t="s">
        <v>259</v>
      </c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2"/>
      <c r="CG7" s="343">
        <f>SUM(CU7,DI7)</f>
        <v>14427</v>
      </c>
      <c r="CH7" s="344"/>
      <c r="CI7" s="344"/>
      <c r="CJ7" s="344"/>
      <c r="CK7" s="344"/>
      <c r="CL7" s="344"/>
      <c r="CM7" s="344"/>
      <c r="CN7" s="344"/>
      <c r="CO7" s="97"/>
      <c r="CP7" s="97"/>
      <c r="CQ7" s="97"/>
      <c r="CR7" s="97"/>
      <c r="CS7" s="97"/>
      <c r="CT7" s="345"/>
      <c r="CU7" s="346">
        <v>7157</v>
      </c>
      <c r="CV7" s="346"/>
      <c r="CW7" s="346"/>
      <c r="CX7" s="346"/>
      <c r="CY7" s="346"/>
      <c r="CZ7" s="346"/>
      <c r="DA7" s="346"/>
      <c r="DB7" s="346"/>
      <c r="DC7" s="97"/>
      <c r="DD7" s="97"/>
      <c r="DE7" s="97"/>
      <c r="DF7" s="97"/>
      <c r="DG7" s="97"/>
      <c r="DH7" s="345"/>
      <c r="DI7" s="347">
        <v>7270</v>
      </c>
      <c r="DJ7" s="347"/>
      <c r="DK7" s="347"/>
      <c r="DL7" s="347"/>
      <c r="DM7" s="347"/>
      <c r="DN7" s="347"/>
      <c r="DO7" s="347"/>
      <c r="DP7" s="347"/>
      <c r="DQ7" s="97"/>
      <c r="DR7" s="97"/>
      <c r="DS7" s="97"/>
      <c r="DT7" s="97"/>
      <c r="DU7" s="97"/>
      <c r="DV7" s="345"/>
      <c r="DW7" s="347">
        <v>5812</v>
      </c>
      <c r="DX7" s="347"/>
      <c r="DY7" s="347"/>
      <c r="DZ7" s="347"/>
      <c r="EA7" s="347"/>
      <c r="EB7" s="347"/>
      <c r="EC7" s="347"/>
      <c r="ED7" s="347"/>
      <c r="EE7" s="97"/>
      <c r="EF7" s="97"/>
      <c r="EG7" s="97"/>
      <c r="EH7" s="97"/>
      <c r="EI7" s="97"/>
      <c r="EJ7" s="348"/>
      <c r="EK7" s="331"/>
      <c r="EL7" s="331"/>
      <c r="EM7" s="331"/>
      <c r="EN7" s="331"/>
    </row>
    <row r="8" spans="1:164" s="332" customFormat="1" ht="13.5" customHeight="1" x14ac:dyDescent="0.2">
      <c r="A8" s="341" t="s">
        <v>135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2"/>
      <c r="O8" s="349">
        <f t="shared" ref="O8:O61" si="0">SUM(AC8,AQ8)</f>
        <v>682</v>
      </c>
      <c r="P8" s="347"/>
      <c r="Q8" s="347"/>
      <c r="R8" s="347"/>
      <c r="S8" s="347"/>
      <c r="T8" s="347"/>
      <c r="U8" s="347"/>
      <c r="V8" s="347"/>
      <c r="W8" s="350"/>
      <c r="X8" s="350"/>
      <c r="Y8" s="350"/>
      <c r="Z8" s="350"/>
      <c r="AA8" s="350"/>
      <c r="AB8" s="351"/>
      <c r="AC8" s="347">
        <v>327</v>
      </c>
      <c r="AD8" s="347"/>
      <c r="AE8" s="347"/>
      <c r="AF8" s="347"/>
      <c r="AG8" s="347"/>
      <c r="AH8" s="347"/>
      <c r="AI8" s="347"/>
      <c r="AJ8" s="347"/>
      <c r="AK8" s="350"/>
      <c r="AL8" s="350"/>
      <c r="AM8" s="350"/>
      <c r="AN8" s="350"/>
      <c r="AO8" s="350"/>
      <c r="AP8" s="351"/>
      <c r="AQ8" s="347">
        <v>355</v>
      </c>
      <c r="AR8" s="347"/>
      <c r="AS8" s="347"/>
      <c r="AT8" s="347"/>
      <c r="AU8" s="347"/>
      <c r="AV8" s="347"/>
      <c r="AW8" s="347"/>
      <c r="AX8" s="347"/>
      <c r="AY8" s="350"/>
      <c r="AZ8" s="350"/>
      <c r="BA8" s="350"/>
      <c r="BB8" s="350"/>
      <c r="BC8" s="350"/>
      <c r="BD8" s="351"/>
      <c r="BE8" s="347">
        <v>294</v>
      </c>
      <c r="BF8" s="347"/>
      <c r="BG8" s="347"/>
      <c r="BH8" s="347"/>
      <c r="BI8" s="347"/>
      <c r="BJ8" s="347"/>
      <c r="BK8" s="347"/>
      <c r="BL8" s="347"/>
      <c r="BM8" s="350"/>
      <c r="BN8" s="350"/>
      <c r="BO8" s="350"/>
      <c r="BP8" s="350"/>
      <c r="BQ8" s="350"/>
      <c r="BR8" s="352"/>
      <c r="BS8" s="341" t="s">
        <v>136</v>
      </c>
      <c r="BT8" s="341"/>
      <c r="BU8" s="341"/>
      <c r="BV8" s="341"/>
      <c r="BW8" s="341"/>
      <c r="BX8" s="341"/>
      <c r="BY8" s="341"/>
      <c r="BZ8" s="341"/>
      <c r="CA8" s="341"/>
      <c r="CB8" s="341"/>
      <c r="CC8" s="341"/>
      <c r="CD8" s="341"/>
      <c r="CE8" s="341"/>
      <c r="CF8" s="342"/>
      <c r="CG8" s="349">
        <f>SUM(CU8,DI8)</f>
        <v>241</v>
      </c>
      <c r="CH8" s="347"/>
      <c r="CI8" s="347"/>
      <c r="CJ8" s="347"/>
      <c r="CK8" s="347"/>
      <c r="CL8" s="347"/>
      <c r="CM8" s="347"/>
      <c r="CN8" s="347"/>
      <c r="CO8" s="97"/>
      <c r="CP8" s="97"/>
      <c r="CQ8" s="97"/>
      <c r="CR8" s="97"/>
      <c r="CS8" s="97"/>
      <c r="CT8" s="345"/>
      <c r="CU8" s="347">
        <v>130</v>
      </c>
      <c r="CV8" s="347"/>
      <c r="CW8" s="347"/>
      <c r="CX8" s="347"/>
      <c r="CY8" s="347"/>
      <c r="CZ8" s="347"/>
      <c r="DA8" s="347"/>
      <c r="DB8" s="347"/>
      <c r="DC8" s="97"/>
      <c r="DD8" s="97"/>
      <c r="DE8" s="97"/>
      <c r="DF8" s="97"/>
      <c r="DG8" s="97"/>
      <c r="DH8" s="345"/>
      <c r="DI8" s="347">
        <v>111</v>
      </c>
      <c r="DJ8" s="347"/>
      <c r="DK8" s="347"/>
      <c r="DL8" s="347"/>
      <c r="DM8" s="347"/>
      <c r="DN8" s="347"/>
      <c r="DO8" s="347"/>
      <c r="DP8" s="347"/>
      <c r="DQ8" s="97"/>
      <c r="DR8" s="97"/>
      <c r="DS8" s="97"/>
      <c r="DT8" s="97"/>
      <c r="DU8" s="97"/>
      <c r="DV8" s="345"/>
      <c r="DW8" s="347">
        <v>110</v>
      </c>
      <c r="DX8" s="347"/>
      <c r="DY8" s="347"/>
      <c r="DZ8" s="347"/>
      <c r="EA8" s="347"/>
      <c r="EB8" s="347"/>
      <c r="EC8" s="347"/>
      <c r="ED8" s="347"/>
      <c r="EE8" s="97"/>
      <c r="EF8" s="97"/>
      <c r="EG8" s="97"/>
      <c r="EH8" s="97"/>
      <c r="EI8" s="97"/>
      <c r="EJ8" s="348"/>
      <c r="EK8" s="331"/>
      <c r="EL8" s="331"/>
      <c r="EM8" s="331"/>
      <c r="EN8" s="331"/>
    </row>
    <row r="9" spans="1:164" s="332" customFormat="1" ht="13.5" customHeight="1" x14ac:dyDescent="0.2">
      <c r="A9" s="341" t="s">
        <v>133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2"/>
      <c r="O9" s="349">
        <f t="shared" si="0"/>
        <v>443</v>
      </c>
      <c r="P9" s="347"/>
      <c r="Q9" s="347"/>
      <c r="R9" s="347"/>
      <c r="S9" s="347"/>
      <c r="T9" s="347"/>
      <c r="U9" s="347"/>
      <c r="V9" s="347"/>
      <c r="W9" s="350"/>
      <c r="X9" s="350"/>
      <c r="Y9" s="350"/>
      <c r="Z9" s="350"/>
      <c r="AA9" s="350"/>
      <c r="AB9" s="351"/>
      <c r="AC9" s="347">
        <v>203</v>
      </c>
      <c r="AD9" s="347"/>
      <c r="AE9" s="347"/>
      <c r="AF9" s="347"/>
      <c r="AG9" s="347"/>
      <c r="AH9" s="347"/>
      <c r="AI9" s="347"/>
      <c r="AJ9" s="347"/>
      <c r="AK9" s="350"/>
      <c r="AL9" s="350"/>
      <c r="AM9" s="350"/>
      <c r="AN9" s="350"/>
      <c r="AO9" s="350"/>
      <c r="AP9" s="351"/>
      <c r="AQ9" s="347">
        <v>240</v>
      </c>
      <c r="AR9" s="347"/>
      <c r="AS9" s="347"/>
      <c r="AT9" s="347"/>
      <c r="AU9" s="347"/>
      <c r="AV9" s="347"/>
      <c r="AW9" s="347"/>
      <c r="AX9" s="347"/>
      <c r="AY9" s="350"/>
      <c r="AZ9" s="350"/>
      <c r="BA9" s="350"/>
      <c r="BB9" s="350"/>
      <c r="BC9" s="350"/>
      <c r="BD9" s="351"/>
      <c r="BE9" s="347">
        <v>186</v>
      </c>
      <c r="BF9" s="347"/>
      <c r="BG9" s="347"/>
      <c r="BH9" s="347"/>
      <c r="BI9" s="347"/>
      <c r="BJ9" s="347"/>
      <c r="BK9" s="347"/>
      <c r="BL9" s="347"/>
      <c r="BM9" s="350"/>
      <c r="BN9" s="350"/>
      <c r="BO9" s="350"/>
      <c r="BP9" s="350"/>
      <c r="BQ9" s="350"/>
      <c r="BR9" s="352"/>
      <c r="BS9" s="341" t="s">
        <v>134</v>
      </c>
      <c r="BT9" s="341"/>
      <c r="BU9" s="341"/>
      <c r="BV9" s="341"/>
      <c r="BW9" s="341"/>
      <c r="BX9" s="341"/>
      <c r="BY9" s="341"/>
      <c r="BZ9" s="341"/>
      <c r="CA9" s="341"/>
      <c r="CB9" s="341"/>
      <c r="CC9" s="341"/>
      <c r="CD9" s="341"/>
      <c r="CE9" s="341"/>
      <c r="CF9" s="342"/>
      <c r="CG9" s="349">
        <f t="shared" ref="CG9:CG15" si="1">SUM(CU9,DI9)</f>
        <v>941</v>
      </c>
      <c r="CH9" s="347"/>
      <c r="CI9" s="347"/>
      <c r="CJ9" s="347"/>
      <c r="CK9" s="347"/>
      <c r="CL9" s="347"/>
      <c r="CM9" s="347"/>
      <c r="CN9" s="347"/>
      <c r="CO9" s="97"/>
      <c r="CP9" s="97"/>
      <c r="CQ9" s="97"/>
      <c r="CR9" s="97"/>
      <c r="CS9" s="97"/>
      <c r="CT9" s="345"/>
      <c r="CU9" s="347">
        <v>460</v>
      </c>
      <c r="CV9" s="347"/>
      <c r="CW9" s="347"/>
      <c r="CX9" s="347"/>
      <c r="CY9" s="347"/>
      <c r="CZ9" s="347"/>
      <c r="DA9" s="347"/>
      <c r="DB9" s="347"/>
      <c r="DC9" s="97"/>
      <c r="DD9" s="97"/>
      <c r="DE9" s="97"/>
      <c r="DF9" s="97"/>
      <c r="DG9" s="97"/>
      <c r="DH9" s="345"/>
      <c r="DI9" s="347">
        <v>481</v>
      </c>
      <c r="DJ9" s="347"/>
      <c r="DK9" s="347"/>
      <c r="DL9" s="347"/>
      <c r="DM9" s="347"/>
      <c r="DN9" s="347"/>
      <c r="DO9" s="347"/>
      <c r="DP9" s="347"/>
      <c r="DQ9" s="97"/>
      <c r="DR9" s="97"/>
      <c r="DS9" s="97"/>
      <c r="DT9" s="97"/>
      <c r="DU9" s="97"/>
      <c r="DV9" s="345"/>
      <c r="DW9" s="347">
        <v>398</v>
      </c>
      <c r="DX9" s="347"/>
      <c r="DY9" s="347"/>
      <c r="DZ9" s="347"/>
      <c r="EA9" s="347"/>
      <c r="EB9" s="347"/>
      <c r="EC9" s="347"/>
      <c r="ED9" s="347"/>
      <c r="EE9" s="97"/>
      <c r="EF9" s="97"/>
      <c r="EG9" s="97"/>
      <c r="EH9" s="97"/>
      <c r="EI9" s="97"/>
      <c r="EJ9" s="348"/>
      <c r="EK9" s="331"/>
      <c r="EL9" s="331"/>
      <c r="EM9" s="331"/>
      <c r="EN9" s="331"/>
    </row>
    <row r="10" spans="1:164" s="332" customFormat="1" ht="13.5" customHeight="1" x14ac:dyDescent="0.2">
      <c r="A10" s="341" t="s">
        <v>132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2"/>
      <c r="O10" s="349">
        <f t="shared" si="0"/>
        <v>740</v>
      </c>
      <c r="P10" s="347"/>
      <c r="Q10" s="347"/>
      <c r="R10" s="347"/>
      <c r="S10" s="347"/>
      <c r="T10" s="347"/>
      <c r="U10" s="347"/>
      <c r="V10" s="347"/>
      <c r="W10" s="350"/>
      <c r="X10" s="350"/>
      <c r="Y10" s="350"/>
      <c r="Z10" s="350"/>
      <c r="AA10" s="350"/>
      <c r="AB10" s="351"/>
      <c r="AC10" s="347">
        <v>335</v>
      </c>
      <c r="AD10" s="347"/>
      <c r="AE10" s="347"/>
      <c r="AF10" s="347"/>
      <c r="AG10" s="347"/>
      <c r="AH10" s="347"/>
      <c r="AI10" s="347"/>
      <c r="AJ10" s="347"/>
      <c r="AK10" s="350"/>
      <c r="AL10" s="350"/>
      <c r="AM10" s="350"/>
      <c r="AN10" s="350"/>
      <c r="AO10" s="350"/>
      <c r="AP10" s="351"/>
      <c r="AQ10" s="347">
        <v>405</v>
      </c>
      <c r="AR10" s="347"/>
      <c r="AS10" s="347"/>
      <c r="AT10" s="347"/>
      <c r="AU10" s="347"/>
      <c r="AV10" s="347"/>
      <c r="AW10" s="347"/>
      <c r="AX10" s="347"/>
      <c r="AY10" s="350"/>
      <c r="AZ10" s="350"/>
      <c r="BA10" s="350"/>
      <c r="BB10" s="350"/>
      <c r="BC10" s="350"/>
      <c r="BD10" s="351"/>
      <c r="BE10" s="347">
        <v>310</v>
      </c>
      <c r="BF10" s="347"/>
      <c r="BG10" s="347"/>
      <c r="BH10" s="347"/>
      <c r="BI10" s="347"/>
      <c r="BJ10" s="347"/>
      <c r="BK10" s="347"/>
      <c r="BL10" s="347"/>
      <c r="BM10" s="350"/>
      <c r="BN10" s="350"/>
      <c r="BO10" s="350"/>
      <c r="BP10" s="350"/>
      <c r="BQ10" s="350"/>
      <c r="BR10" s="352"/>
      <c r="BS10" s="341" t="s">
        <v>260</v>
      </c>
      <c r="BT10" s="341"/>
      <c r="BU10" s="341"/>
      <c r="BV10" s="341"/>
      <c r="BW10" s="341"/>
      <c r="BX10" s="341"/>
      <c r="BY10" s="341"/>
      <c r="BZ10" s="341"/>
      <c r="CA10" s="341"/>
      <c r="CB10" s="341"/>
      <c r="CC10" s="341"/>
      <c r="CD10" s="341"/>
      <c r="CE10" s="341"/>
      <c r="CF10" s="342"/>
      <c r="CG10" s="349">
        <f t="shared" si="1"/>
        <v>5915</v>
      </c>
      <c r="CH10" s="347"/>
      <c r="CI10" s="347"/>
      <c r="CJ10" s="347"/>
      <c r="CK10" s="347"/>
      <c r="CL10" s="347"/>
      <c r="CM10" s="347"/>
      <c r="CN10" s="347"/>
      <c r="CO10" s="97"/>
      <c r="CP10" s="97"/>
      <c r="CQ10" s="97"/>
      <c r="CR10" s="97"/>
      <c r="CS10" s="97"/>
      <c r="CT10" s="345"/>
      <c r="CU10" s="347">
        <v>3037</v>
      </c>
      <c r="CV10" s="347"/>
      <c r="CW10" s="347"/>
      <c r="CX10" s="347"/>
      <c r="CY10" s="347"/>
      <c r="CZ10" s="347"/>
      <c r="DA10" s="347"/>
      <c r="DB10" s="347"/>
      <c r="DC10" s="97"/>
      <c r="DD10" s="97"/>
      <c r="DE10" s="97"/>
      <c r="DF10" s="97"/>
      <c r="DG10" s="97"/>
      <c r="DH10" s="345"/>
      <c r="DI10" s="347">
        <v>2878</v>
      </c>
      <c r="DJ10" s="347"/>
      <c r="DK10" s="347"/>
      <c r="DL10" s="347"/>
      <c r="DM10" s="347"/>
      <c r="DN10" s="347"/>
      <c r="DO10" s="347"/>
      <c r="DP10" s="347"/>
      <c r="DQ10" s="97"/>
      <c r="DR10" s="97"/>
      <c r="DS10" s="97"/>
      <c r="DT10" s="97"/>
      <c r="DU10" s="97"/>
      <c r="DV10" s="345"/>
      <c r="DW10" s="347">
        <v>2413</v>
      </c>
      <c r="DX10" s="347"/>
      <c r="DY10" s="347"/>
      <c r="DZ10" s="347"/>
      <c r="EA10" s="347"/>
      <c r="EB10" s="347"/>
      <c r="EC10" s="347"/>
      <c r="ED10" s="347"/>
      <c r="EE10" s="97"/>
      <c r="EF10" s="97"/>
      <c r="EG10" s="97"/>
      <c r="EH10" s="97"/>
      <c r="EI10" s="97"/>
      <c r="EJ10" s="348"/>
      <c r="EK10" s="331"/>
      <c r="EL10" s="331"/>
      <c r="EM10" s="331"/>
      <c r="EN10" s="331"/>
    </row>
    <row r="11" spans="1:164" ht="13.5" customHeight="1" x14ac:dyDescent="0.2">
      <c r="A11" s="341" t="s">
        <v>241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2"/>
      <c r="O11" s="349">
        <f t="shared" si="0"/>
        <v>963</v>
      </c>
      <c r="P11" s="347"/>
      <c r="Q11" s="347"/>
      <c r="R11" s="347"/>
      <c r="S11" s="347"/>
      <c r="T11" s="347"/>
      <c r="U11" s="347"/>
      <c r="V11" s="347"/>
      <c r="W11" s="350"/>
      <c r="X11" s="350"/>
      <c r="Y11" s="350"/>
      <c r="Z11" s="350"/>
      <c r="AA11" s="350"/>
      <c r="AB11" s="351"/>
      <c r="AC11" s="347">
        <v>485</v>
      </c>
      <c r="AD11" s="347"/>
      <c r="AE11" s="347"/>
      <c r="AF11" s="347"/>
      <c r="AG11" s="347"/>
      <c r="AH11" s="347"/>
      <c r="AI11" s="347"/>
      <c r="AJ11" s="347"/>
      <c r="AK11" s="350"/>
      <c r="AL11" s="350"/>
      <c r="AM11" s="350"/>
      <c r="AN11" s="350"/>
      <c r="AO11" s="350"/>
      <c r="AP11" s="351"/>
      <c r="AQ11" s="347">
        <v>478</v>
      </c>
      <c r="AR11" s="347"/>
      <c r="AS11" s="347"/>
      <c r="AT11" s="347"/>
      <c r="AU11" s="347"/>
      <c r="AV11" s="347"/>
      <c r="AW11" s="347"/>
      <c r="AX11" s="347"/>
      <c r="AY11" s="350"/>
      <c r="AZ11" s="350"/>
      <c r="BA11" s="350"/>
      <c r="BB11" s="350"/>
      <c r="BC11" s="350"/>
      <c r="BD11" s="351"/>
      <c r="BE11" s="347">
        <v>386</v>
      </c>
      <c r="BF11" s="347"/>
      <c r="BG11" s="347"/>
      <c r="BH11" s="347"/>
      <c r="BI11" s="347"/>
      <c r="BJ11" s="347"/>
      <c r="BK11" s="347"/>
      <c r="BL11" s="347"/>
      <c r="BM11" s="350"/>
      <c r="BN11" s="350"/>
      <c r="BO11" s="350"/>
      <c r="BP11" s="350"/>
      <c r="BQ11" s="350"/>
      <c r="BR11" s="352"/>
      <c r="BS11" s="341" t="s">
        <v>261</v>
      </c>
      <c r="BT11" s="341"/>
      <c r="BU11" s="341"/>
      <c r="BV11" s="341"/>
      <c r="BW11" s="341"/>
      <c r="BX11" s="341"/>
      <c r="BY11" s="341"/>
      <c r="BZ11" s="341"/>
      <c r="CA11" s="341"/>
      <c r="CB11" s="341"/>
      <c r="CC11" s="341"/>
      <c r="CD11" s="341"/>
      <c r="CE11" s="341"/>
      <c r="CF11" s="342"/>
      <c r="CG11" s="349">
        <f t="shared" si="1"/>
        <v>2410</v>
      </c>
      <c r="CH11" s="347"/>
      <c r="CI11" s="347"/>
      <c r="CJ11" s="347"/>
      <c r="CK11" s="347"/>
      <c r="CL11" s="347"/>
      <c r="CM11" s="347"/>
      <c r="CN11" s="347"/>
      <c r="CO11" s="97"/>
      <c r="CP11" s="97"/>
      <c r="CQ11" s="97"/>
      <c r="CR11" s="97"/>
      <c r="CS11" s="97"/>
      <c r="CT11" s="345"/>
      <c r="CU11" s="347">
        <v>1189</v>
      </c>
      <c r="CV11" s="347"/>
      <c r="CW11" s="347"/>
      <c r="CX11" s="347"/>
      <c r="CY11" s="347"/>
      <c r="CZ11" s="347"/>
      <c r="DA11" s="347"/>
      <c r="DB11" s="347"/>
      <c r="DC11" s="97"/>
      <c r="DD11" s="97"/>
      <c r="DE11" s="97"/>
      <c r="DF11" s="97"/>
      <c r="DG11" s="97"/>
      <c r="DH11" s="345"/>
      <c r="DI11" s="347">
        <v>1221</v>
      </c>
      <c r="DJ11" s="347"/>
      <c r="DK11" s="347"/>
      <c r="DL11" s="347"/>
      <c r="DM11" s="347"/>
      <c r="DN11" s="347"/>
      <c r="DO11" s="347"/>
      <c r="DP11" s="347"/>
      <c r="DQ11" s="97"/>
      <c r="DR11" s="97"/>
      <c r="DS11" s="97"/>
      <c r="DT11" s="97"/>
      <c r="DU11" s="97"/>
      <c r="DV11" s="345"/>
      <c r="DW11" s="347">
        <v>878</v>
      </c>
      <c r="DX11" s="347"/>
      <c r="DY11" s="347"/>
      <c r="DZ11" s="347"/>
      <c r="EA11" s="347"/>
      <c r="EB11" s="347"/>
      <c r="EC11" s="347"/>
      <c r="ED11" s="347"/>
      <c r="EE11" s="97"/>
      <c r="EF11" s="97"/>
      <c r="EG11" s="97"/>
      <c r="EH11" s="97"/>
      <c r="EI11" s="97"/>
      <c r="EJ11" s="348"/>
      <c r="EN11" s="353"/>
      <c r="EV11" s="354"/>
      <c r="FH11" s="331"/>
    </row>
    <row r="12" spans="1:164" ht="13.5" customHeight="1" x14ac:dyDescent="0.2">
      <c r="A12" s="341" t="s">
        <v>242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2"/>
      <c r="O12" s="349">
        <f t="shared" si="0"/>
        <v>329</v>
      </c>
      <c r="P12" s="347"/>
      <c r="Q12" s="347"/>
      <c r="R12" s="347"/>
      <c r="S12" s="347"/>
      <c r="T12" s="347"/>
      <c r="U12" s="347"/>
      <c r="V12" s="347"/>
      <c r="W12" s="350"/>
      <c r="X12" s="350"/>
      <c r="Y12" s="350"/>
      <c r="Z12" s="350"/>
      <c r="AA12" s="350"/>
      <c r="AB12" s="351"/>
      <c r="AC12" s="347">
        <v>151</v>
      </c>
      <c r="AD12" s="347"/>
      <c r="AE12" s="347"/>
      <c r="AF12" s="347"/>
      <c r="AG12" s="347"/>
      <c r="AH12" s="347"/>
      <c r="AI12" s="347"/>
      <c r="AJ12" s="347"/>
      <c r="AK12" s="350"/>
      <c r="AL12" s="350"/>
      <c r="AM12" s="350"/>
      <c r="AN12" s="350"/>
      <c r="AO12" s="350"/>
      <c r="AP12" s="351"/>
      <c r="AQ12" s="347">
        <v>178</v>
      </c>
      <c r="AR12" s="347"/>
      <c r="AS12" s="347"/>
      <c r="AT12" s="347"/>
      <c r="AU12" s="347"/>
      <c r="AV12" s="347"/>
      <c r="AW12" s="347"/>
      <c r="AX12" s="347"/>
      <c r="AY12" s="350"/>
      <c r="AZ12" s="350"/>
      <c r="BA12" s="350"/>
      <c r="BB12" s="350"/>
      <c r="BC12" s="350"/>
      <c r="BD12" s="351"/>
      <c r="BE12" s="347">
        <v>144</v>
      </c>
      <c r="BF12" s="347"/>
      <c r="BG12" s="347"/>
      <c r="BH12" s="347"/>
      <c r="BI12" s="347"/>
      <c r="BJ12" s="347"/>
      <c r="BK12" s="347"/>
      <c r="BL12" s="347"/>
      <c r="BM12" s="350"/>
      <c r="BN12" s="350"/>
      <c r="BO12" s="350"/>
      <c r="BP12" s="350"/>
      <c r="BQ12" s="350"/>
      <c r="BR12" s="352"/>
      <c r="BS12" s="341" t="s">
        <v>262</v>
      </c>
      <c r="BT12" s="341"/>
      <c r="BU12" s="341"/>
      <c r="BV12" s="341"/>
      <c r="BW12" s="341"/>
      <c r="BX12" s="341"/>
      <c r="BY12" s="341"/>
      <c r="BZ12" s="341"/>
      <c r="CA12" s="341"/>
      <c r="CB12" s="341"/>
      <c r="CC12" s="341"/>
      <c r="CD12" s="341"/>
      <c r="CE12" s="341"/>
      <c r="CF12" s="342"/>
      <c r="CG12" s="349">
        <f t="shared" si="1"/>
        <v>986</v>
      </c>
      <c r="CH12" s="347"/>
      <c r="CI12" s="347"/>
      <c r="CJ12" s="347"/>
      <c r="CK12" s="347"/>
      <c r="CL12" s="347"/>
      <c r="CM12" s="347"/>
      <c r="CN12" s="347"/>
      <c r="CO12" s="97"/>
      <c r="CP12" s="97"/>
      <c r="CQ12" s="97"/>
      <c r="CR12" s="97"/>
      <c r="CS12" s="97"/>
      <c r="CT12" s="345"/>
      <c r="CU12" s="347">
        <v>501</v>
      </c>
      <c r="CV12" s="347"/>
      <c r="CW12" s="347"/>
      <c r="CX12" s="347"/>
      <c r="CY12" s="347"/>
      <c r="CZ12" s="347"/>
      <c r="DA12" s="347"/>
      <c r="DB12" s="347"/>
      <c r="DC12" s="97"/>
      <c r="DD12" s="97"/>
      <c r="DE12" s="97"/>
      <c r="DF12" s="97"/>
      <c r="DG12" s="97"/>
      <c r="DH12" s="345"/>
      <c r="DI12" s="347">
        <v>485</v>
      </c>
      <c r="DJ12" s="347"/>
      <c r="DK12" s="347"/>
      <c r="DL12" s="347"/>
      <c r="DM12" s="347"/>
      <c r="DN12" s="347"/>
      <c r="DO12" s="347"/>
      <c r="DP12" s="347"/>
      <c r="DQ12" s="97"/>
      <c r="DR12" s="97"/>
      <c r="DS12" s="97"/>
      <c r="DT12" s="97"/>
      <c r="DU12" s="97"/>
      <c r="DV12" s="345"/>
      <c r="DW12" s="347">
        <v>335</v>
      </c>
      <c r="DX12" s="347"/>
      <c r="DY12" s="347"/>
      <c r="DZ12" s="347"/>
      <c r="EA12" s="347"/>
      <c r="EB12" s="347"/>
      <c r="EC12" s="347"/>
      <c r="ED12" s="347"/>
      <c r="EE12" s="97"/>
      <c r="EF12" s="97"/>
      <c r="EG12" s="97"/>
      <c r="EH12" s="97"/>
      <c r="EI12" s="97"/>
      <c r="EJ12" s="348"/>
      <c r="EV12" s="354"/>
      <c r="FH12" s="331"/>
    </row>
    <row r="13" spans="1:164" ht="13.5" customHeight="1" x14ac:dyDescent="0.2">
      <c r="A13" s="341" t="s">
        <v>131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2"/>
      <c r="O13" s="349">
        <f t="shared" si="0"/>
        <v>339</v>
      </c>
      <c r="P13" s="347"/>
      <c r="Q13" s="347"/>
      <c r="R13" s="347"/>
      <c r="S13" s="347"/>
      <c r="T13" s="347"/>
      <c r="U13" s="347"/>
      <c r="V13" s="347"/>
      <c r="W13" s="350"/>
      <c r="X13" s="350"/>
      <c r="Y13" s="350"/>
      <c r="Z13" s="350"/>
      <c r="AA13" s="350"/>
      <c r="AB13" s="351"/>
      <c r="AC13" s="347">
        <v>168</v>
      </c>
      <c r="AD13" s="347"/>
      <c r="AE13" s="347"/>
      <c r="AF13" s="347"/>
      <c r="AG13" s="347"/>
      <c r="AH13" s="347"/>
      <c r="AI13" s="347"/>
      <c r="AJ13" s="347"/>
      <c r="AK13" s="350"/>
      <c r="AL13" s="350"/>
      <c r="AM13" s="350"/>
      <c r="AN13" s="350"/>
      <c r="AO13" s="350"/>
      <c r="AP13" s="351"/>
      <c r="AQ13" s="347">
        <v>171</v>
      </c>
      <c r="AR13" s="347"/>
      <c r="AS13" s="347"/>
      <c r="AT13" s="347"/>
      <c r="AU13" s="347"/>
      <c r="AV13" s="347"/>
      <c r="AW13" s="347"/>
      <c r="AX13" s="347"/>
      <c r="AY13" s="350"/>
      <c r="AZ13" s="350"/>
      <c r="BA13" s="350"/>
      <c r="BB13" s="350"/>
      <c r="BC13" s="350"/>
      <c r="BD13" s="351"/>
      <c r="BE13" s="347">
        <v>146</v>
      </c>
      <c r="BF13" s="347"/>
      <c r="BG13" s="347"/>
      <c r="BH13" s="347"/>
      <c r="BI13" s="347"/>
      <c r="BJ13" s="347"/>
      <c r="BK13" s="347"/>
      <c r="BL13" s="347"/>
      <c r="BM13" s="350"/>
      <c r="BN13" s="350"/>
      <c r="BO13" s="350"/>
      <c r="BP13" s="350"/>
      <c r="BQ13" s="350"/>
      <c r="BR13" s="352"/>
      <c r="BS13" s="341" t="s">
        <v>263</v>
      </c>
      <c r="BT13" s="341"/>
      <c r="BU13" s="341"/>
      <c r="BV13" s="341"/>
      <c r="BW13" s="341"/>
      <c r="BX13" s="341"/>
      <c r="BY13" s="341"/>
      <c r="BZ13" s="341"/>
      <c r="CA13" s="341"/>
      <c r="CB13" s="341"/>
      <c r="CC13" s="341"/>
      <c r="CD13" s="341"/>
      <c r="CE13" s="341"/>
      <c r="CF13" s="342"/>
      <c r="CG13" s="349">
        <f t="shared" si="1"/>
        <v>1273</v>
      </c>
      <c r="CH13" s="347"/>
      <c r="CI13" s="347"/>
      <c r="CJ13" s="347"/>
      <c r="CK13" s="347"/>
      <c r="CL13" s="347"/>
      <c r="CM13" s="347"/>
      <c r="CN13" s="347"/>
      <c r="CO13" s="97"/>
      <c r="CP13" s="97"/>
      <c r="CQ13" s="97"/>
      <c r="CR13" s="97"/>
      <c r="CS13" s="97"/>
      <c r="CT13" s="345"/>
      <c r="CU13" s="347">
        <v>628</v>
      </c>
      <c r="CV13" s="347"/>
      <c r="CW13" s="347"/>
      <c r="CX13" s="347"/>
      <c r="CY13" s="347"/>
      <c r="CZ13" s="347"/>
      <c r="DA13" s="347"/>
      <c r="DB13" s="347"/>
      <c r="DC13" s="97"/>
      <c r="DD13" s="97"/>
      <c r="DE13" s="97"/>
      <c r="DF13" s="97"/>
      <c r="DG13" s="97"/>
      <c r="DH13" s="345"/>
      <c r="DI13" s="347">
        <v>645</v>
      </c>
      <c r="DJ13" s="347"/>
      <c r="DK13" s="347"/>
      <c r="DL13" s="347"/>
      <c r="DM13" s="347"/>
      <c r="DN13" s="347"/>
      <c r="DO13" s="347"/>
      <c r="DP13" s="347"/>
      <c r="DQ13" s="97"/>
      <c r="DR13" s="97"/>
      <c r="DS13" s="97"/>
      <c r="DT13" s="97"/>
      <c r="DU13" s="97"/>
      <c r="DV13" s="345"/>
      <c r="DW13" s="347">
        <v>462</v>
      </c>
      <c r="DX13" s="347"/>
      <c r="DY13" s="347"/>
      <c r="DZ13" s="347"/>
      <c r="EA13" s="347"/>
      <c r="EB13" s="347"/>
      <c r="EC13" s="347"/>
      <c r="ED13" s="347"/>
      <c r="EE13" s="97"/>
      <c r="EF13" s="97"/>
      <c r="EG13" s="97"/>
      <c r="EH13" s="97"/>
      <c r="EI13" s="97"/>
      <c r="EJ13" s="348"/>
      <c r="EV13" s="354"/>
      <c r="FH13" s="331"/>
    </row>
    <row r="14" spans="1:164" ht="13.5" customHeight="1" x14ac:dyDescent="0.2">
      <c r="A14" s="341" t="s">
        <v>243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2"/>
      <c r="O14" s="349">
        <f t="shared" si="0"/>
        <v>784</v>
      </c>
      <c r="P14" s="347"/>
      <c r="Q14" s="347"/>
      <c r="R14" s="347"/>
      <c r="S14" s="347"/>
      <c r="T14" s="347"/>
      <c r="U14" s="347"/>
      <c r="V14" s="347"/>
      <c r="W14" s="350"/>
      <c r="X14" s="350"/>
      <c r="Y14" s="350"/>
      <c r="Z14" s="350"/>
      <c r="AA14" s="350"/>
      <c r="AB14" s="351"/>
      <c r="AC14" s="347">
        <v>382</v>
      </c>
      <c r="AD14" s="347"/>
      <c r="AE14" s="347"/>
      <c r="AF14" s="347"/>
      <c r="AG14" s="347"/>
      <c r="AH14" s="347"/>
      <c r="AI14" s="347"/>
      <c r="AJ14" s="347"/>
      <c r="AK14" s="350"/>
      <c r="AL14" s="350"/>
      <c r="AM14" s="350"/>
      <c r="AN14" s="350"/>
      <c r="AO14" s="350"/>
      <c r="AP14" s="351"/>
      <c r="AQ14" s="347">
        <v>402</v>
      </c>
      <c r="AR14" s="347"/>
      <c r="AS14" s="347"/>
      <c r="AT14" s="347"/>
      <c r="AU14" s="347"/>
      <c r="AV14" s="347"/>
      <c r="AW14" s="347"/>
      <c r="AX14" s="347"/>
      <c r="AY14" s="350"/>
      <c r="AZ14" s="350"/>
      <c r="BA14" s="350"/>
      <c r="BB14" s="350"/>
      <c r="BC14" s="350"/>
      <c r="BD14" s="351"/>
      <c r="BE14" s="347">
        <v>321</v>
      </c>
      <c r="BF14" s="347"/>
      <c r="BG14" s="347"/>
      <c r="BH14" s="347"/>
      <c r="BI14" s="347"/>
      <c r="BJ14" s="347"/>
      <c r="BK14" s="347"/>
      <c r="BL14" s="347"/>
      <c r="BM14" s="350"/>
      <c r="BN14" s="350"/>
      <c r="BO14" s="350"/>
      <c r="BP14" s="350"/>
      <c r="BQ14" s="350"/>
      <c r="BR14" s="352"/>
      <c r="BS14" s="341" t="s">
        <v>264</v>
      </c>
      <c r="BT14" s="341"/>
      <c r="BU14" s="341"/>
      <c r="BV14" s="341"/>
      <c r="BW14" s="341"/>
      <c r="BX14" s="341"/>
      <c r="BY14" s="341"/>
      <c r="BZ14" s="341"/>
      <c r="CA14" s="341"/>
      <c r="CB14" s="341"/>
      <c r="CC14" s="341"/>
      <c r="CD14" s="341"/>
      <c r="CE14" s="341"/>
      <c r="CF14" s="342"/>
      <c r="CG14" s="349">
        <f t="shared" si="1"/>
        <v>640</v>
      </c>
      <c r="CH14" s="347"/>
      <c r="CI14" s="347"/>
      <c r="CJ14" s="347"/>
      <c r="CK14" s="347"/>
      <c r="CL14" s="347"/>
      <c r="CM14" s="347"/>
      <c r="CN14" s="347"/>
      <c r="CO14" s="97"/>
      <c r="CP14" s="97"/>
      <c r="CQ14" s="97"/>
      <c r="CR14" s="97"/>
      <c r="CS14" s="97"/>
      <c r="CT14" s="345"/>
      <c r="CU14" s="347">
        <v>322</v>
      </c>
      <c r="CV14" s="347"/>
      <c r="CW14" s="347"/>
      <c r="CX14" s="347"/>
      <c r="CY14" s="347"/>
      <c r="CZ14" s="347"/>
      <c r="DA14" s="347"/>
      <c r="DB14" s="347"/>
      <c r="DC14" s="97"/>
      <c r="DD14" s="97"/>
      <c r="DE14" s="97"/>
      <c r="DF14" s="97"/>
      <c r="DG14" s="97"/>
      <c r="DH14" s="345"/>
      <c r="DI14" s="347">
        <v>318</v>
      </c>
      <c r="DJ14" s="347"/>
      <c r="DK14" s="347"/>
      <c r="DL14" s="347"/>
      <c r="DM14" s="347"/>
      <c r="DN14" s="347"/>
      <c r="DO14" s="347"/>
      <c r="DP14" s="347"/>
      <c r="DQ14" s="97"/>
      <c r="DR14" s="97"/>
      <c r="DS14" s="97"/>
      <c r="DT14" s="97"/>
      <c r="DU14" s="97"/>
      <c r="DV14" s="345"/>
      <c r="DW14" s="347">
        <v>279</v>
      </c>
      <c r="DX14" s="347"/>
      <c r="DY14" s="347"/>
      <c r="DZ14" s="347"/>
      <c r="EA14" s="347"/>
      <c r="EB14" s="347"/>
      <c r="EC14" s="347"/>
      <c r="ED14" s="347"/>
      <c r="EE14" s="97"/>
      <c r="EF14" s="97"/>
      <c r="EG14" s="97"/>
      <c r="EH14" s="97"/>
      <c r="EI14" s="97"/>
      <c r="EJ14" s="348"/>
      <c r="EV14" s="354"/>
      <c r="FH14" s="331"/>
    </row>
    <row r="15" spans="1:164" ht="13.5" customHeight="1" x14ac:dyDescent="0.2">
      <c r="A15" s="341" t="s">
        <v>244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2"/>
      <c r="O15" s="349">
        <f t="shared" si="0"/>
        <v>429</v>
      </c>
      <c r="P15" s="347"/>
      <c r="Q15" s="347"/>
      <c r="R15" s="347"/>
      <c r="S15" s="347"/>
      <c r="T15" s="347"/>
      <c r="U15" s="347"/>
      <c r="V15" s="347"/>
      <c r="W15" s="350"/>
      <c r="X15" s="350"/>
      <c r="Y15" s="350"/>
      <c r="Z15" s="350"/>
      <c r="AA15" s="350"/>
      <c r="AB15" s="351"/>
      <c r="AC15" s="347">
        <v>201</v>
      </c>
      <c r="AD15" s="347"/>
      <c r="AE15" s="347"/>
      <c r="AF15" s="347"/>
      <c r="AG15" s="347"/>
      <c r="AH15" s="347"/>
      <c r="AI15" s="347"/>
      <c r="AJ15" s="347"/>
      <c r="AK15" s="350"/>
      <c r="AL15" s="350"/>
      <c r="AM15" s="350"/>
      <c r="AN15" s="350"/>
      <c r="AO15" s="350"/>
      <c r="AP15" s="351"/>
      <c r="AQ15" s="347">
        <v>228</v>
      </c>
      <c r="AR15" s="347"/>
      <c r="AS15" s="347"/>
      <c r="AT15" s="347"/>
      <c r="AU15" s="347"/>
      <c r="AV15" s="347"/>
      <c r="AW15" s="347"/>
      <c r="AX15" s="347"/>
      <c r="AY15" s="350"/>
      <c r="AZ15" s="350"/>
      <c r="BA15" s="350"/>
      <c r="BB15" s="350"/>
      <c r="BC15" s="350"/>
      <c r="BD15" s="351"/>
      <c r="BE15" s="347">
        <v>196</v>
      </c>
      <c r="BF15" s="347"/>
      <c r="BG15" s="347"/>
      <c r="BH15" s="347"/>
      <c r="BI15" s="347"/>
      <c r="BJ15" s="347"/>
      <c r="BK15" s="347"/>
      <c r="BL15" s="347"/>
      <c r="BM15" s="350"/>
      <c r="BN15" s="350"/>
      <c r="BO15" s="350"/>
      <c r="BP15" s="350"/>
      <c r="BQ15" s="350"/>
      <c r="BR15" s="352"/>
      <c r="BS15" s="341" t="s">
        <v>265</v>
      </c>
      <c r="BT15" s="341"/>
      <c r="BU15" s="341"/>
      <c r="BV15" s="341"/>
      <c r="BW15" s="341"/>
      <c r="BX15" s="341"/>
      <c r="BY15" s="341"/>
      <c r="BZ15" s="341"/>
      <c r="CA15" s="341"/>
      <c r="CB15" s="341"/>
      <c r="CC15" s="341"/>
      <c r="CD15" s="341"/>
      <c r="CE15" s="341"/>
      <c r="CF15" s="342"/>
      <c r="CG15" s="349">
        <f t="shared" si="1"/>
        <v>938</v>
      </c>
      <c r="CH15" s="347"/>
      <c r="CI15" s="347"/>
      <c r="CJ15" s="347"/>
      <c r="CK15" s="347"/>
      <c r="CL15" s="347"/>
      <c r="CM15" s="347"/>
      <c r="CN15" s="347"/>
      <c r="CO15" s="97"/>
      <c r="CP15" s="97"/>
      <c r="CQ15" s="97"/>
      <c r="CR15" s="97"/>
      <c r="CS15" s="97"/>
      <c r="CT15" s="345"/>
      <c r="CU15" s="347">
        <v>460</v>
      </c>
      <c r="CV15" s="347"/>
      <c r="CW15" s="347"/>
      <c r="CX15" s="347"/>
      <c r="CY15" s="347"/>
      <c r="CZ15" s="347"/>
      <c r="DA15" s="347"/>
      <c r="DB15" s="347"/>
      <c r="DC15" s="97"/>
      <c r="DD15" s="97"/>
      <c r="DE15" s="97"/>
      <c r="DF15" s="97"/>
      <c r="DG15" s="97"/>
      <c r="DH15" s="345"/>
      <c r="DI15" s="347">
        <v>478</v>
      </c>
      <c r="DJ15" s="347"/>
      <c r="DK15" s="347"/>
      <c r="DL15" s="347"/>
      <c r="DM15" s="347"/>
      <c r="DN15" s="347"/>
      <c r="DO15" s="347"/>
      <c r="DP15" s="347"/>
      <c r="DQ15" s="97"/>
      <c r="DR15" s="97"/>
      <c r="DS15" s="97"/>
      <c r="DT15" s="97"/>
      <c r="DU15" s="97"/>
      <c r="DV15" s="345"/>
      <c r="DW15" s="347">
        <v>485</v>
      </c>
      <c r="DX15" s="347"/>
      <c r="DY15" s="347"/>
      <c r="DZ15" s="347"/>
      <c r="EA15" s="347"/>
      <c r="EB15" s="347"/>
      <c r="EC15" s="347"/>
      <c r="ED15" s="347"/>
      <c r="EE15" s="97"/>
      <c r="EF15" s="97"/>
      <c r="EG15" s="97"/>
      <c r="EH15" s="97"/>
      <c r="EI15" s="97"/>
      <c r="EV15" s="354"/>
      <c r="FH15" s="331"/>
    </row>
    <row r="16" spans="1:164" ht="13.5" customHeight="1" x14ac:dyDescent="0.2">
      <c r="A16" s="341" t="s">
        <v>245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2"/>
      <c r="O16" s="349">
        <f t="shared" si="0"/>
        <v>1174</v>
      </c>
      <c r="P16" s="347"/>
      <c r="Q16" s="347"/>
      <c r="R16" s="347"/>
      <c r="S16" s="347"/>
      <c r="T16" s="347"/>
      <c r="U16" s="347"/>
      <c r="V16" s="347"/>
      <c r="W16" s="350"/>
      <c r="X16" s="350"/>
      <c r="Y16" s="350"/>
      <c r="Z16" s="350"/>
      <c r="AA16" s="350"/>
      <c r="AB16" s="351"/>
      <c r="AC16" s="347">
        <v>571</v>
      </c>
      <c r="AD16" s="347"/>
      <c r="AE16" s="347"/>
      <c r="AF16" s="347"/>
      <c r="AG16" s="347"/>
      <c r="AH16" s="347"/>
      <c r="AI16" s="347"/>
      <c r="AJ16" s="347"/>
      <c r="AK16" s="350"/>
      <c r="AL16" s="350"/>
      <c r="AM16" s="350"/>
      <c r="AN16" s="350"/>
      <c r="AO16" s="350"/>
      <c r="AP16" s="351"/>
      <c r="AQ16" s="347">
        <v>603</v>
      </c>
      <c r="AR16" s="347"/>
      <c r="AS16" s="347"/>
      <c r="AT16" s="347"/>
      <c r="AU16" s="347"/>
      <c r="AV16" s="347"/>
      <c r="AW16" s="347"/>
      <c r="AX16" s="347"/>
      <c r="AY16" s="350"/>
      <c r="AZ16" s="350"/>
      <c r="BA16" s="350"/>
      <c r="BB16" s="350"/>
      <c r="BC16" s="350"/>
      <c r="BD16" s="351"/>
      <c r="BE16" s="347">
        <v>506</v>
      </c>
      <c r="BF16" s="347"/>
      <c r="BG16" s="347"/>
      <c r="BH16" s="347"/>
      <c r="BI16" s="347"/>
      <c r="BJ16" s="347"/>
      <c r="BK16" s="347"/>
      <c r="BL16" s="347"/>
      <c r="BM16" s="350"/>
      <c r="BN16" s="350"/>
      <c r="BO16" s="350"/>
      <c r="BP16" s="350"/>
      <c r="BQ16" s="350"/>
      <c r="BR16" s="352"/>
      <c r="BS16" s="356" t="s">
        <v>130</v>
      </c>
      <c r="BT16" s="356"/>
      <c r="BU16" s="356"/>
      <c r="BV16" s="356"/>
      <c r="BW16" s="356"/>
      <c r="BX16" s="356"/>
      <c r="BY16" s="356"/>
      <c r="BZ16" s="356"/>
      <c r="CA16" s="356"/>
      <c r="CB16" s="356"/>
      <c r="CC16" s="356"/>
      <c r="CD16" s="356"/>
      <c r="CE16" s="356"/>
      <c r="CF16" s="357"/>
      <c r="CG16" s="358">
        <f>SUM(CU16,DI16)</f>
        <v>27771</v>
      </c>
      <c r="CH16" s="359"/>
      <c r="CI16" s="359"/>
      <c r="CJ16" s="359"/>
      <c r="CK16" s="359"/>
      <c r="CL16" s="359"/>
      <c r="CM16" s="359"/>
      <c r="CN16" s="359"/>
      <c r="CO16" s="360"/>
      <c r="CP16" s="360"/>
      <c r="CQ16" s="360"/>
      <c r="CR16" s="360"/>
      <c r="CS16" s="360"/>
      <c r="CT16" s="361"/>
      <c r="CU16" s="359">
        <f>SUM(CU7:CU15)</f>
        <v>13884</v>
      </c>
      <c r="CV16" s="359"/>
      <c r="CW16" s="359"/>
      <c r="CX16" s="359"/>
      <c r="CY16" s="359"/>
      <c r="CZ16" s="359"/>
      <c r="DA16" s="359"/>
      <c r="DB16" s="359"/>
      <c r="DC16" s="360"/>
      <c r="DD16" s="360"/>
      <c r="DE16" s="360"/>
      <c r="DF16" s="360"/>
      <c r="DG16" s="360"/>
      <c r="DH16" s="361"/>
      <c r="DI16" s="359">
        <f>SUM(DI7:DI15)</f>
        <v>13887</v>
      </c>
      <c r="DJ16" s="359"/>
      <c r="DK16" s="359"/>
      <c r="DL16" s="359"/>
      <c r="DM16" s="359"/>
      <c r="DN16" s="359"/>
      <c r="DO16" s="359"/>
      <c r="DP16" s="359"/>
      <c r="DQ16" s="360"/>
      <c r="DR16" s="360"/>
      <c r="DS16" s="360"/>
      <c r="DT16" s="360"/>
      <c r="DU16" s="360"/>
      <c r="DV16" s="361"/>
      <c r="DW16" s="359">
        <f>SUM(DW7:DW15)</f>
        <v>11172</v>
      </c>
      <c r="DX16" s="359"/>
      <c r="DY16" s="359"/>
      <c r="DZ16" s="359"/>
      <c r="EA16" s="359"/>
      <c r="EB16" s="359"/>
      <c r="EC16" s="359"/>
      <c r="ED16" s="359"/>
      <c r="EE16" s="360"/>
      <c r="EF16" s="360"/>
      <c r="EG16" s="360"/>
      <c r="EH16" s="360"/>
      <c r="EI16" s="360"/>
      <c r="EJ16" s="348"/>
      <c r="EV16" s="354"/>
      <c r="FH16" s="331"/>
    </row>
    <row r="17" spans="1:164" ht="13.5" customHeight="1" x14ac:dyDescent="0.2">
      <c r="A17" s="341" t="s">
        <v>129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2"/>
      <c r="O17" s="349">
        <f t="shared" si="0"/>
        <v>590</v>
      </c>
      <c r="P17" s="347"/>
      <c r="Q17" s="347"/>
      <c r="R17" s="347"/>
      <c r="S17" s="347"/>
      <c r="T17" s="347"/>
      <c r="U17" s="347"/>
      <c r="V17" s="347"/>
      <c r="W17" s="350"/>
      <c r="X17" s="350"/>
      <c r="Y17" s="350"/>
      <c r="Z17" s="350"/>
      <c r="AA17" s="350"/>
      <c r="AB17" s="351"/>
      <c r="AC17" s="347">
        <v>285</v>
      </c>
      <c r="AD17" s="347"/>
      <c r="AE17" s="347"/>
      <c r="AF17" s="347"/>
      <c r="AG17" s="347"/>
      <c r="AH17" s="347"/>
      <c r="AI17" s="347"/>
      <c r="AJ17" s="347"/>
      <c r="AK17" s="350"/>
      <c r="AL17" s="350"/>
      <c r="AM17" s="350"/>
      <c r="AN17" s="350"/>
      <c r="AO17" s="350"/>
      <c r="AP17" s="351"/>
      <c r="AQ17" s="347">
        <v>305</v>
      </c>
      <c r="AR17" s="347"/>
      <c r="AS17" s="347"/>
      <c r="AT17" s="347"/>
      <c r="AU17" s="347"/>
      <c r="AV17" s="347"/>
      <c r="AW17" s="347"/>
      <c r="AX17" s="347"/>
      <c r="AY17" s="350"/>
      <c r="AZ17" s="350"/>
      <c r="BA17" s="350"/>
      <c r="BB17" s="350"/>
      <c r="BC17" s="350"/>
      <c r="BD17" s="351"/>
      <c r="BE17" s="347">
        <v>266</v>
      </c>
      <c r="BF17" s="347"/>
      <c r="BG17" s="347"/>
      <c r="BH17" s="347"/>
      <c r="BI17" s="347"/>
      <c r="BJ17" s="347"/>
      <c r="BK17" s="347"/>
      <c r="BL17" s="347"/>
      <c r="BM17" s="350"/>
      <c r="BN17" s="350"/>
      <c r="BO17" s="350"/>
      <c r="BP17" s="350"/>
      <c r="BQ17" s="350"/>
      <c r="BR17" s="352"/>
      <c r="BS17" s="356"/>
      <c r="BT17" s="356"/>
      <c r="BU17" s="356"/>
      <c r="BV17" s="356"/>
      <c r="BW17" s="356"/>
      <c r="BX17" s="356"/>
      <c r="BY17" s="356"/>
      <c r="BZ17" s="356"/>
      <c r="CA17" s="356"/>
      <c r="CB17" s="356"/>
      <c r="CC17" s="356"/>
      <c r="CD17" s="356"/>
      <c r="CE17" s="356"/>
      <c r="CF17" s="357"/>
      <c r="CG17" s="349"/>
      <c r="CH17" s="347"/>
      <c r="CI17" s="347"/>
      <c r="CJ17" s="347"/>
      <c r="CK17" s="347"/>
      <c r="CL17" s="347"/>
      <c r="CM17" s="347"/>
      <c r="CN17" s="347"/>
      <c r="CO17" s="97"/>
      <c r="CP17" s="97"/>
      <c r="CQ17" s="97"/>
      <c r="CR17" s="97"/>
      <c r="CS17" s="97"/>
      <c r="CU17" s="347"/>
      <c r="CV17" s="347"/>
      <c r="CW17" s="347"/>
      <c r="CX17" s="347"/>
      <c r="CY17" s="347"/>
      <c r="CZ17" s="347"/>
      <c r="DA17" s="347"/>
      <c r="DB17" s="347"/>
      <c r="DI17" s="347"/>
      <c r="DJ17" s="347"/>
      <c r="DK17" s="347"/>
      <c r="DL17" s="347"/>
      <c r="DM17" s="347"/>
      <c r="DN17" s="347"/>
      <c r="DO17" s="347"/>
      <c r="DP17" s="347"/>
      <c r="DW17" s="347"/>
      <c r="DX17" s="347"/>
      <c r="DY17" s="347"/>
      <c r="DZ17" s="347"/>
      <c r="EA17" s="347"/>
      <c r="EB17" s="347"/>
      <c r="EC17" s="347"/>
      <c r="ED17" s="347"/>
      <c r="FD17" s="354"/>
      <c r="FH17" s="331"/>
    </row>
    <row r="18" spans="1:164" ht="13.5" customHeight="1" x14ac:dyDescent="0.2">
      <c r="A18" s="341" t="s">
        <v>246</v>
      </c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2"/>
      <c r="O18" s="349">
        <f t="shared" si="0"/>
        <v>839</v>
      </c>
      <c r="P18" s="347"/>
      <c r="Q18" s="347"/>
      <c r="R18" s="347"/>
      <c r="S18" s="347"/>
      <c r="T18" s="347"/>
      <c r="U18" s="347"/>
      <c r="V18" s="347"/>
      <c r="W18" s="350"/>
      <c r="X18" s="350"/>
      <c r="Y18" s="350"/>
      <c r="Z18" s="350"/>
      <c r="AA18" s="350"/>
      <c r="AB18" s="351"/>
      <c r="AC18" s="347">
        <v>405</v>
      </c>
      <c r="AD18" s="347"/>
      <c r="AE18" s="347"/>
      <c r="AF18" s="347"/>
      <c r="AG18" s="347"/>
      <c r="AH18" s="347"/>
      <c r="AI18" s="347"/>
      <c r="AJ18" s="347"/>
      <c r="AK18" s="350"/>
      <c r="AL18" s="350"/>
      <c r="AM18" s="350"/>
      <c r="AN18" s="350"/>
      <c r="AO18" s="350"/>
      <c r="AP18" s="351"/>
      <c r="AQ18" s="347">
        <v>434</v>
      </c>
      <c r="AR18" s="347"/>
      <c r="AS18" s="347"/>
      <c r="AT18" s="347"/>
      <c r="AU18" s="347"/>
      <c r="AV18" s="347"/>
      <c r="AW18" s="347"/>
      <c r="AX18" s="347"/>
      <c r="AY18" s="350"/>
      <c r="AZ18" s="350"/>
      <c r="BA18" s="350"/>
      <c r="BB18" s="350"/>
      <c r="BC18" s="350"/>
      <c r="BD18" s="351"/>
      <c r="BE18" s="347">
        <v>342</v>
      </c>
      <c r="BF18" s="347"/>
      <c r="BG18" s="347"/>
      <c r="BH18" s="347"/>
      <c r="BI18" s="347"/>
      <c r="BJ18" s="347"/>
      <c r="BK18" s="347"/>
      <c r="BL18" s="347"/>
      <c r="BM18" s="350"/>
      <c r="BN18" s="350"/>
      <c r="BO18" s="350"/>
      <c r="BP18" s="350"/>
      <c r="BQ18" s="350"/>
      <c r="BR18" s="352"/>
      <c r="BS18" s="341" t="s">
        <v>266</v>
      </c>
      <c r="BT18" s="341"/>
      <c r="BU18" s="341"/>
      <c r="BV18" s="341"/>
      <c r="BW18" s="341"/>
      <c r="BX18" s="341"/>
      <c r="BY18" s="341"/>
      <c r="BZ18" s="341"/>
      <c r="CA18" s="341"/>
      <c r="CB18" s="341"/>
      <c r="CC18" s="341"/>
      <c r="CD18" s="341"/>
      <c r="CE18" s="341"/>
      <c r="CF18" s="342"/>
      <c r="CG18" s="349">
        <f>SUM(CU18,DI18)</f>
        <v>3943</v>
      </c>
      <c r="CH18" s="347"/>
      <c r="CI18" s="347"/>
      <c r="CJ18" s="347"/>
      <c r="CK18" s="347"/>
      <c r="CL18" s="347"/>
      <c r="CM18" s="347"/>
      <c r="CN18" s="347"/>
      <c r="CO18" s="97"/>
      <c r="CP18" s="97"/>
      <c r="CQ18" s="97"/>
      <c r="CR18" s="97"/>
      <c r="CS18" s="97"/>
      <c r="CT18" s="345"/>
      <c r="CU18" s="347">
        <v>2053</v>
      </c>
      <c r="CV18" s="347"/>
      <c r="CW18" s="347"/>
      <c r="CX18" s="347"/>
      <c r="CY18" s="347"/>
      <c r="CZ18" s="347"/>
      <c r="DA18" s="347"/>
      <c r="DB18" s="347"/>
      <c r="DC18" s="97"/>
      <c r="DD18" s="97"/>
      <c r="DE18" s="97"/>
      <c r="DF18" s="97"/>
      <c r="DG18" s="97"/>
      <c r="DH18" s="345"/>
      <c r="DI18" s="347">
        <v>1890</v>
      </c>
      <c r="DJ18" s="347"/>
      <c r="DK18" s="347"/>
      <c r="DL18" s="347"/>
      <c r="DM18" s="347"/>
      <c r="DN18" s="347"/>
      <c r="DO18" s="347"/>
      <c r="DP18" s="347"/>
      <c r="DQ18" s="97"/>
      <c r="DR18" s="97"/>
      <c r="DS18" s="97"/>
      <c r="DT18" s="97"/>
      <c r="DU18" s="97"/>
      <c r="DV18" s="345"/>
      <c r="DW18" s="347">
        <v>1512</v>
      </c>
      <c r="DX18" s="347"/>
      <c r="DY18" s="347"/>
      <c r="DZ18" s="347"/>
      <c r="EA18" s="347"/>
      <c r="EB18" s="347"/>
      <c r="EC18" s="347"/>
      <c r="ED18" s="347"/>
      <c r="EE18" s="97"/>
      <c r="EF18" s="97"/>
      <c r="EG18" s="97"/>
      <c r="EH18" s="97"/>
      <c r="EI18" s="97"/>
      <c r="EJ18" s="348"/>
      <c r="FD18" s="354"/>
      <c r="FH18" s="331"/>
    </row>
    <row r="19" spans="1:164" ht="13.5" customHeight="1" x14ac:dyDescent="0.2">
      <c r="A19" s="341" t="s">
        <v>128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2"/>
      <c r="O19" s="349">
        <f t="shared" si="0"/>
        <v>1173</v>
      </c>
      <c r="P19" s="347"/>
      <c r="Q19" s="347"/>
      <c r="R19" s="347"/>
      <c r="S19" s="347"/>
      <c r="T19" s="347"/>
      <c r="U19" s="347"/>
      <c r="V19" s="347"/>
      <c r="W19" s="350"/>
      <c r="X19" s="350"/>
      <c r="Y19" s="350"/>
      <c r="Z19" s="350"/>
      <c r="AA19" s="350"/>
      <c r="AB19" s="351"/>
      <c r="AC19" s="347">
        <v>556</v>
      </c>
      <c r="AD19" s="347"/>
      <c r="AE19" s="347"/>
      <c r="AF19" s="347"/>
      <c r="AG19" s="347"/>
      <c r="AH19" s="347"/>
      <c r="AI19" s="347"/>
      <c r="AJ19" s="347"/>
      <c r="AK19" s="350"/>
      <c r="AL19" s="350"/>
      <c r="AM19" s="350"/>
      <c r="AN19" s="350"/>
      <c r="AO19" s="350"/>
      <c r="AP19" s="351"/>
      <c r="AQ19" s="347">
        <v>617</v>
      </c>
      <c r="AR19" s="347"/>
      <c r="AS19" s="347"/>
      <c r="AT19" s="347"/>
      <c r="AU19" s="347"/>
      <c r="AV19" s="347"/>
      <c r="AW19" s="347"/>
      <c r="AX19" s="347"/>
      <c r="AY19" s="350"/>
      <c r="AZ19" s="350"/>
      <c r="BA19" s="350"/>
      <c r="BB19" s="350"/>
      <c r="BC19" s="350"/>
      <c r="BD19" s="351"/>
      <c r="BE19" s="347">
        <v>471</v>
      </c>
      <c r="BF19" s="347"/>
      <c r="BG19" s="347"/>
      <c r="BH19" s="347"/>
      <c r="BI19" s="347"/>
      <c r="BJ19" s="347"/>
      <c r="BK19" s="347"/>
      <c r="BL19" s="347"/>
      <c r="BM19" s="350"/>
      <c r="BN19" s="350"/>
      <c r="BO19" s="350"/>
      <c r="BP19" s="350"/>
      <c r="BQ19" s="350"/>
      <c r="BR19" s="352"/>
      <c r="BS19" s="341" t="s">
        <v>267</v>
      </c>
      <c r="BT19" s="341"/>
      <c r="BU19" s="341"/>
      <c r="BV19" s="341"/>
      <c r="BW19" s="341"/>
      <c r="BX19" s="341"/>
      <c r="BY19" s="341"/>
      <c r="BZ19" s="341"/>
      <c r="CA19" s="341"/>
      <c r="CB19" s="341"/>
      <c r="CC19" s="341"/>
      <c r="CD19" s="341"/>
      <c r="CE19" s="341"/>
      <c r="CF19" s="342"/>
      <c r="CG19" s="349">
        <f>SUM(CU19,DI19)</f>
        <v>3907</v>
      </c>
      <c r="CH19" s="347"/>
      <c r="CI19" s="347"/>
      <c r="CJ19" s="347"/>
      <c r="CK19" s="347"/>
      <c r="CL19" s="347"/>
      <c r="CM19" s="347"/>
      <c r="CN19" s="347"/>
      <c r="CO19" s="97"/>
      <c r="CP19" s="97"/>
      <c r="CQ19" s="97"/>
      <c r="CR19" s="97"/>
      <c r="CS19" s="97"/>
      <c r="CT19" s="345"/>
      <c r="CU19" s="347">
        <v>1949</v>
      </c>
      <c r="CV19" s="347"/>
      <c r="CW19" s="347"/>
      <c r="CX19" s="347"/>
      <c r="CY19" s="347"/>
      <c r="CZ19" s="347"/>
      <c r="DA19" s="347"/>
      <c r="DB19" s="347"/>
      <c r="DC19" s="97"/>
      <c r="DD19" s="97"/>
      <c r="DE19" s="97"/>
      <c r="DF19" s="97"/>
      <c r="DG19" s="97"/>
      <c r="DH19" s="345"/>
      <c r="DI19" s="347">
        <v>1958</v>
      </c>
      <c r="DJ19" s="347"/>
      <c r="DK19" s="347"/>
      <c r="DL19" s="347"/>
      <c r="DM19" s="347"/>
      <c r="DN19" s="347"/>
      <c r="DO19" s="347"/>
      <c r="DP19" s="347"/>
      <c r="DQ19" s="97"/>
      <c r="DR19" s="97"/>
      <c r="DS19" s="97"/>
      <c r="DT19" s="97"/>
      <c r="DU19" s="97"/>
      <c r="DV19" s="345"/>
      <c r="DW19" s="347">
        <v>1471</v>
      </c>
      <c r="DX19" s="347"/>
      <c r="DY19" s="347"/>
      <c r="DZ19" s="347"/>
      <c r="EA19" s="347"/>
      <c r="EB19" s="347"/>
      <c r="EC19" s="347"/>
      <c r="ED19" s="347"/>
      <c r="EE19" s="97"/>
      <c r="EF19" s="97"/>
      <c r="EG19" s="97"/>
      <c r="EH19" s="97"/>
      <c r="EI19" s="97"/>
      <c r="EJ19" s="348"/>
      <c r="FD19" s="354"/>
      <c r="FH19" s="331"/>
    </row>
    <row r="20" spans="1:164" ht="13.5" customHeight="1" x14ac:dyDescent="0.2">
      <c r="A20" s="341" t="s">
        <v>126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2"/>
      <c r="O20" s="349">
        <f t="shared" si="0"/>
        <v>972</v>
      </c>
      <c r="P20" s="347"/>
      <c r="Q20" s="347"/>
      <c r="R20" s="347"/>
      <c r="S20" s="347"/>
      <c r="T20" s="347"/>
      <c r="U20" s="347"/>
      <c r="V20" s="347"/>
      <c r="W20" s="350"/>
      <c r="X20" s="350"/>
      <c r="Y20" s="350"/>
      <c r="Z20" s="350"/>
      <c r="AA20" s="350"/>
      <c r="AB20" s="351"/>
      <c r="AC20" s="347">
        <v>461</v>
      </c>
      <c r="AD20" s="347"/>
      <c r="AE20" s="347"/>
      <c r="AF20" s="347"/>
      <c r="AG20" s="347"/>
      <c r="AH20" s="347"/>
      <c r="AI20" s="347"/>
      <c r="AJ20" s="347"/>
      <c r="AK20" s="350"/>
      <c r="AL20" s="350"/>
      <c r="AM20" s="350"/>
      <c r="AN20" s="350"/>
      <c r="AO20" s="350"/>
      <c r="AP20" s="351"/>
      <c r="AQ20" s="347">
        <v>511</v>
      </c>
      <c r="AR20" s="347"/>
      <c r="AS20" s="347"/>
      <c r="AT20" s="347"/>
      <c r="AU20" s="347"/>
      <c r="AV20" s="347"/>
      <c r="AW20" s="347"/>
      <c r="AX20" s="347"/>
      <c r="AY20" s="350"/>
      <c r="AZ20" s="350"/>
      <c r="BA20" s="350"/>
      <c r="BB20" s="350"/>
      <c r="BC20" s="350"/>
      <c r="BD20" s="351"/>
      <c r="BE20" s="347">
        <v>427</v>
      </c>
      <c r="BF20" s="347"/>
      <c r="BG20" s="347"/>
      <c r="BH20" s="347"/>
      <c r="BI20" s="347"/>
      <c r="BJ20" s="347"/>
      <c r="BK20" s="347"/>
      <c r="BL20" s="347"/>
      <c r="BM20" s="350"/>
      <c r="BN20" s="350"/>
      <c r="BO20" s="350"/>
      <c r="BP20" s="350"/>
      <c r="BQ20" s="350"/>
      <c r="BR20" s="352"/>
      <c r="BS20" s="356" t="s">
        <v>127</v>
      </c>
      <c r="BT20" s="356"/>
      <c r="BU20" s="356"/>
      <c r="BV20" s="356"/>
      <c r="BW20" s="356"/>
      <c r="BX20" s="356"/>
      <c r="BY20" s="356"/>
      <c r="BZ20" s="356"/>
      <c r="CA20" s="356"/>
      <c r="CB20" s="356"/>
      <c r="CC20" s="356"/>
      <c r="CD20" s="356"/>
      <c r="CE20" s="356"/>
      <c r="CF20" s="357"/>
      <c r="CG20" s="358">
        <f>SUM(CU20,DI20)</f>
        <v>7850</v>
      </c>
      <c r="CH20" s="359"/>
      <c r="CI20" s="359"/>
      <c r="CJ20" s="359"/>
      <c r="CK20" s="359"/>
      <c r="CL20" s="359"/>
      <c r="CM20" s="359"/>
      <c r="CN20" s="359"/>
      <c r="CO20" s="360"/>
      <c r="CP20" s="360"/>
      <c r="CQ20" s="360"/>
      <c r="CR20" s="360"/>
      <c r="CS20" s="360"/>
      <c r="CT20" s="361"/>
      <c r="CU20" s="359">
        <f>SUM(CU18:CU19)</f>
        <v>4002</v>
      </c>
      <c r="CV20" s="359"/>
      <c r="CW20" s="359"/>
      <c r="CX20" s="359"/>
      <c r="CY20" s="359"/>
      <c r="CZ20" s="359"/>
      <c r="DA20" s="359"/>
      <c r="DB20" s="359"/>
      <c r="DC20" s="360"/>
      <c r="DD20" s="360"/>
      <c r="DE20" s="360"/>
      <c r="DF20" s="360"/>
      <c r="DG20" s="360"/>
      <c r="DH20" s="361"/>
      <c r="DI20" s="359">
        <f>SUM(DI18:DI19)</f>
        <v>3848</v>
      </c>
      <c r="DJ20" s="359"/>
      <c r="DK20" s="359"/>
      <c r="DL20" s="359"/>
      <c r="DM20" s="359"/>
      <c r="DN20" s="359"/>
      <c r="DO20" s="359"/>
      <c r="DP20" s="359"/>
      <c r="DQ20" s="360"/>
      <c r="DR20" s="360"/>
      <c r="DS20" s="360"/>
      <c r="DT20" s="360"/>
      <c r="DU20" s="360"/>
      <c r="DV20" s="361"/>
      <c r="DW20" s="359">
        <f>SUM(DW18:DW19)</f>
        <v>2983</v>
      </c>
      <c r="DX20" s="359"/>
      <c r="DY20" s="359"/>
      <c r="DZ20" s="359"/>
      <c r="EA20" s="359"/>
      <c r="EB20" s="359"/>
      <c r="EC20" s="359"/>
      <c r="ED20" s="359"/>
      <c r="EE20" s="360"/>
      <c r="EF20" s="360"/>
      <c r="EG20" s="360"/>
      <c r="EH20" s="360"/>
      <c r="EI20" s="360"/>
      <c r="EJ20" s="348"/>
      <c r="FD20" s="354"/>
      <c r="FH20" s="331"/>
    </row>
    <row r="21" spans="1:164" ht="13.5" customHeight="1" x14ac:dyDescent="0.2">
      <c r="A21" s="341" t="s">
        <v>247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2"/>
      <c r="O21" s="349">
        <f t="shared" si="0"/>
        <v>636</v>
      </c>
      <c r="P21" s="347"/>
      <c r="Q21" s="347"/>
      <c r="R21" s="347"/>
      <c r="S21" s="347"/>
      <c r="T21" s="347"/>
      <c r="U21" s="347"/>
      <c r="V21" s="347"/>
      <c r="W21" s="350"/>
      <c r="X21" s="350"/>
      <c r="Y21" s="350"/>
      <c r="Z21" s="350"/>
      <c r="AA21" s="350"/>
      <c r="AB21" s="351"/>
      <c r="AC21" s="347">
        <v>327</v>
      </c>
      <c r="AD21" s="347"/>
      <c r="AE21" s="347"/>
      <c r="AF21" s="347"/>
      <c r="AG21" s="347"/>
      <c r="AH21" s="347"/>
      <c r="AI21" s="347"/>
      <c r="AJ21" s="347"/>
      <c r="AK21" s="350"/>
      <c r="AL21" s="350"/>
      <c r="AM21" s="350"/>
      <c r="AN21" s="350"/>
      <c r="AO21" s="350"/>
      <c r="AP21" s="351"/>
      <c r="AQ21" s="347">
        <v>309</v>
      </c>
      <c r="AR21" s="347"/>
      <c r="AS21" s="347"/>
      <c r="AT21" s="347"/>
      <c r="AU21" s="347"/>
      <c r="AV21" s="347"/>
      <c r="AW21" s="347"/>
      <c r="AX21" s="347"/>
      <c r="AY21" s="350"/>
      <c r="AZ21" s="350"/>
      <c r="BA21" s="350"/>
      <c r="BB21" s="350"/>
      <c r="BC21" s="350"/>
      <c r="BD21" s="351"/>
      <c r="BE21" s="347">
        <v>266</v>
      </c>
      <c r="BF21" s="347"/>
      <c r="BG21" s="347"/>
      <c r="BH21" s="347"/>
      <c r="BI21" s="347"/>
      <c r="BJ21" s="347"/>
      <c r="BK21" s="347"/>
      <c r="BL21" s="347"/>
      <c r="BM21" s="350"/>
      <c r="BN21" s="350"/>
      <c r="BO21" s="350"/>
      <c r="BP21" s="350"/>
      <c r="BQ21" s="350"/>
      <c r="BR21" s="352"/>
      <c r="BS21" s="356"/>
      <c r="BT21" s="356"/>
      <c r="BU21" s="356"/>
      <c r="BV21" s="356"/>
      <c r="BW21" s="356"/>
      <c r="BX21" s="356"/>
      <c r="BY21" s="356"/>
      <c r="BZ21" s="356"/>
      <c r="CA21" s="356"/>
      <c r="CB21" s="356"/>
      <c r="CC21" s="356"/>
      <c r="CD21" s="356"/>
      <c r="CE21" s="356"/>
      <c r="CF21" s="357"/>
      <c r="CG21" s="349"/>
      <c r="CH21" s="347"/>
      <c r="CI21" s="347"/>
      <c r="CJ21" s="347"/>
      <c r="CK21" s="347"/>
      <c r="CL21" s="347"/>
      <c r="CM21" s="347"/>
      <c r="CN21" s="347"/>
      <c r="CO21" s="97"/>
      <c r="CP21" s="97"/>
      <c r="CQ21" s="97"/>
      <c r="CR21" s="97"/>
      <c r="CS21" s="97"/>
      <c r="CU21" s="347"/>
      <c r="CV21" s="347"/>
      <c r="CW21" s="347"/>
      <c r="CX21" s="347"/>
      <c r="CY21" s="347"/>
      <c r="CZ21" s="347"/>
      <c r="DA21" s="347"/>
      <c r="DB21" s="347"/>
      <c r="DI21" s="347"/>
      <c r="DJ21" s="347"/>
      <c r="DK21" s="347"/>
      <c r="DL21" s="347"/>
      <c r="DM21" s="347"/>
      <c r="DN21" s="347"/>
      <c r="DO21" s="347"/>
      <c r="DP21" s="347"/>
      <c r="DW21" s="347"/>
      <c r="DX21" s="347"/>
      <c r="DY21" s="347"/>
      <c r="DZ21" s="347"/>
      <c r="EA21" s="347"/>
      <c r="EB21" s="347"/>
      <c r="EC21" s="347"/>
      <c r="ED21" s="347"/>
      <c r="EJ21" s="348"/>
      <c r="FD21" s="354"/>
      <c r="FH21" s="331"/>
    </row>
    <row r="22" spans="1:164" ht="13.5" customHeight="1" x14ac:dyDescent="0.2">
      <c r="A22" s="341" t="s">
        <v>248</v>
      </c>
      <c r="B22" s="341"/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2"/>
      <c r="O22" s="349">
        <f t="shared" si="0"/>
        <v>863</v>
      </c>
      <c r="P22" s="347"/>
      <c r="Q22" s="347"/>
      <c r="R22" s="347"/>
      <c r="S22" s="347"/>
      <c r="T22" s="347"/>
      <c r="U22" s="347"/>
      <c r="V22" s="347"/>
      <c r="W22" s="350"/>
      <c r="X22" s="350"/>
      <c r="Y22" s="350"/>
      <c r="Z22" s="350"/>
      <c r="AA22" s="350"/>
      <c r="AB22" s="351"/>
      <c r="AC22" s="347">
        <v>424</v>
      </c>
      <c r="AD22" s="347"/>
      <c r="AE22" s="347"/>
      <c r="AF22" s="347"/>
      <c r="AG22" s="347"/>
      <c r="AH22" s="347"/>
      <c r="AI22" s="347"/>
      <c r="AJ22" s="347"/>
      <c r="AK22" s="350"/>
      <c r="AL22" s="350"/>
      <c r="AM22" s="350"/>
      <c r="AN22" s="350"/>
      <c r="AO22" s="350"/>
      <c r="AP22" s="351"/>
      <c r="AQ22" s="347">
        <v>439</v>
      </c>
      <c r="AR22" s="347"/>
      <c r="AS22" s="347"/>
      <c r="AT22" s="347"/>
      <c r="AU22" s="347"/>
      <c r="AV22" s="347"/>
      <c r="AW22" s="347"/>
      <c r="AX22" s="347"/>
      <c r="AY22" s="350"/>
      <c r="AZ22" s="350"/>
      <c r="BA22" s="350"/>
      <c r="BB22" s="350"/>
      <c r="BC22" s="350"/>
      <c r="BD22" s="351"/>
      <c r="BE22" s="347">
        <v>368</v>
      </c>
      <c r="BF22" s="347"/>
      <c r="BG22" s="347"/>
      <c r="BH22" s="347"/>
      <c r="BI22" s="347"/>
      <c r="BJ22" s="347"/>
      <c r="BK22" s="347"/>
      <c r="BL22" s="347"/>
      <c r="BM22" s="350"/>
      <c r="BN22" s="350"/>
      <c r="BO22" s="350"/>
      <c r="BP22" s="350"/>
      <c r="BQ22" s="350"/>
      <c r="BR22" s="352"/>
      <c r="BS22" s="341" t="s">
        <v>125</v>
      </c>
      <c r="BT22" s="341"/>
      <c r="BU22" s="341"/>
      <c r="BV22" s="341"/>
      <c r="BW22" s="341"/>
      <c r="BX22" s="341"/>
      <c r="BY22" s="341"/>
      <c r="BZ22" s="341"/>
      <c r="CA22" s="341"/>
      <c r="CB22" s="341"/>
      <c r="CC22" s="341"/>
      <c r="CD22" s="341"/>
      <c r="CE22" s="341"/>
      <c r="CF22" s="342"/>
      <c r="CG22" s="349">
        <f>SUM(CU22,DI22)</f>
        <v>479</v>
      </c>
      <c r="CH22" s="347"/>
      <c r="CI22" s="347"/>
      <c r="CJ22" s="347"/>
      <c r="CK22" s="347"/>
      <c r="CL22" s="347"/>
      <c r="CM22" s="347"/>
      <c r="CN22" s="347"/>
      <c r="CO22" s="97"/>
      <c r="CP22" s="97"/>
      <c r="CQ22" s="97"/>
      <c r="CR22" s="97"/>
      <c r="CS22" s="97"/>
      <c r="CT22" s="345"/>
      <c r="CU22" s="347">
        <v>222</v>
      </c>
      <c r="CV22" s="347"/>
      <c r="CW22" s="347"/>
      <c r="CX22" s="347"/>
      <c r="CY22" s="347"/>
      <c r="CZ22" s="347"/>
      <c r="DA22" s="347"/>
      <c r="DB22" s="347"/>
      <c r="DC22" s="97"/>
      <c r="DD22" s="97"/>
      <c r="DE22" s="97"/>
      <c r="DF22" s="97"/>
      <c r="DG22" s="97"/>
      <c r="DH22" s="345"/>
      <c r="DI22" s="347">
        <v>257</v>
      </c>
      <c r="DJ22" s="347"/>
      <c r="DK22" s="347"/>
      <c r="DL22" s="347"/>
      <c r="DM22" s="347"/>
      <c r="DN22" s="347"/>
      <c r="DO22" s="347"/>
      <c r="DP22" s="347"/>
      <c r="DQ22" s="97"/>
      <c r="DR22" s="97"/>
      <c r="DS22" s="97"/>
      <c r="DT22" s="97"/>
      <c r="DU22" s="97"/>
      <c r="DV22" s="345"/>
      <c r="DW22" s="347">
        <v>189</v>
      </c>
      <c r="DX22" s="347"/>
      <c r="DY22" s="347"/>
      <c r="DZ22" s="347"/>
      <c r="EA22" s="347"/>
      <c r="EB22" s="347"/>
      <c r="EC22" s="347"/>
      <c r="ED22" s="347"/>
      <c r="EE22" s="97"/>
      <c r="EF22" s="97"/>
      <c r="EG22" s="97"/>
      <c r="EH22" s="97"/>
      <c r="EI22" s="97"/>
      <c r="EJ22" s="348"/>
      <c r="FD22" s="354"/>
      <c r="FH22" s="331"/>
    </row>
    <row r="23" spans="1:164" ht="13.5" customHeight="1" x14ac:dyDescent="0.2">
      <c r="A23" s="341" t="s">
        <v>123</v>
      </c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2"/>
      <c r="O23" s="349">
        <f t="shared" si="0"/>
        <v>19</v>
      </c>
      <c r="P23" s="347"/>
      <c r="Q23" s="347"/>
      <c r="R23" s="347"/>
      <c r="S23" s="347"/>
      <c r="T23" s="347"/>
      <c r="U23" s="347"/>
      <c r="V23" s="347"/>
      <c r="W23" s="350"/>
      <c r="X23" s="350"/>
      <c r="Y23" s="350"/>
      <c r="Z23" s="350"/>
      <c r="AA23" s="350"/>
      <c r="AB23" s="351"/>
      <c r="AC23" s="347">
        <v>8</v>
      </c>
      <c r="AD23" s="347"/>
      <c r="AE23" s="347"/>
      <c r="AF23" s="347"/>
      <c r="AG23" s="347"/>
      <c r="AH23" s="347"/>
      <c r="AI23" s="347"/>
      <c r="AJ23" s="347"/>
      <c r="AK23" s="350"/>
      <c r="AL23" s="350"/>
      <c r="AM23" s="350"/>
      <c r="AN23" s="350"/>
      <c r="AO23" s="350"/>
      <c r="AP23" s="351"/>
      <c r="AQ23" s="347">
        <v>11</v>
      </c>
      <c r="AR23" s="347"/>
      <c r="AS23" s="347"/>
      <c r="AT23" s="347"/>
      <c r="AU23" s="347"/>
      <c r="AV23" s="347"/>
      <c r="AW23" s="347"/>
      <c r="AX23" s="347"/>
      <c r="AY23" s="350"/>
      <c r="AZ23" s="350"/>
      <c r="BA23" s="350"/>
      <c r="BB23" s="350"/>
      <c r="BC23" s="350"/>
      <c r="BD23" s="351"/>
      <c r="BE23" s="347">
        <v>8</v>
      </c>
      <c r="BF23" s="347"/>
      <c r="BG23" s="347"/>
      <c r="BH23" s="347"/>
      <c r="BI23" s="347"/>
      <c r="BJ23" s="347"/>
      <c r="BK23" s="347"/>
      <c r="BL23" s="347"/>
      <c r="BM23" s="350"/>
      <c r="BN23" s="350"/>
      <c r="BO23" s="350"/>
      <c r="BP23" s="350"/>
      <c r="BQ23" s="350"/>
      <c r="BR23" s="352"/>
      <c r="BS23" s="341" t="s">
        <v>124</v>
      </c>
      <c r="BT23" s="341"/>
      <c r="BU23" s="341"/>
      <c r="BV23" s="341"/>
      <c r="BW23" s="341"/>
      <c r="BX23" s="341"/>
      <c r="BY23" s="341"/>
      <c r="BZ23" s="341"/>
      <c r="CA23" s="341"/>
      <c r="CB23" s="341"/>
      <c r="CC23" s="341"/>
      <c r="CD23" s="341"/>
      <c r="CE23" s="341"/>
      <c r="CF23" s="342"/>
      <c r="CG23" s="349">
        <f>SUM(CU23,DI23)</f>
        <v>1265</v>
      </c>
      <c r="CH23" s="347"/>
      <c r="CI23" s="347"/>
      <c r="CJ23" s="347"/>
      <c r="CK23" s="347"/>
      <c r="CL23" s="347"/>
      <c r="CM23" s="347"/>
      <c r="CN23" s="347"/>
      <c r="CO23" s="97"/>
      <c r="CP23" s="97"/>
      <c r="CQ23" s="97"/>
      <c r="CR23" s="97"/>
      <c r="CS23" s="97"/>
      <c r="CT23" s="345"/>
      <c r="CU23" s="347">
        <v>688</v>
      </c>
      <c r="CV23" s="347"/>
      <c r="CW23" s="347"/>
      <c r="CX23" s="347"/>
      <c r="CY23" s="347"/>
      <c r="CZ23" s="347"/>
      <c r="DA23" s="347"/>
      <c r="DB23" s="347"/>
      <c r="DC23" s="97"/>
      <c r="DD23" s="97"/>
      <c r="DE23" s="97"/>
      <c r="DF23" s="97"/>
      <c r="DG23" s="97"/>
      <c r="DH23" s="345"/>
      <c r="DI23" s="347">
        <v>577</v>
      </c>
      <c r="DJ23" s="347"/>
      <c r="DK23" s="347"/>
      <c r="DL23" s="347"/>
      <c r="DM23" s="347"/>
      <c r="DN23" s="347"/>
      <c r="DO23" s="347"/>
      <c r="DP23" s="347"/>
      <c r="DQ23" s="97"/>
      <c r="DR23" s="97"/>
      <c r="DS23" s="97"/>
      <c r="DT23" s="97"/>
      <c r="DU23" s="97"/>
      <c r="DV23" s="345"/>
      <c r="DW23" s="347">
        <v>493</v>
      </c>
      <c r="DX23" s="347"/>
      <c r="DY23" s="347"/>
      <c r="DZ23" s="347"/>
      <c r="EA23" s="347"/>
      <c r="EB23" s="347"/>
      <c r="EC23" s="347"/>
      <c r="ED23" s="347"/>
      <c r="EE23" s="97"/>
      <c r="EF23" s="97"/>
      <c r="EG23" s="97"/>
      <c r="EH23" s="97"/>
      <c r="EI23" s="97"/>
      <c r="EJ23" s="348"/>
      <c r="FD23" s="354"/>
      <c r="FH23" s="331"/>
    </row>
    <row r="24" spans="1:164" ht="13.5" customHeight="1" x14ac:dyDescent="0.2">
      <c r="A24" s="341" t="s">
        <v>121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2"/>
      <c r="O24" s="349">
        <f t="shared" si="0"/>
        <v>1110</v>
      </c>
      <c r="P24" s="347"/>
      <c r="Q24" s="347"/>
      <c r="R24" s="347"/>
      <c r="S24" s="347"/>
      <c r="T24" s="347"/>
      <c r="U24" s="347"/>
      <c r="V24" s="347"/>
      <c r="W24" s="350"/>
      <c r="X24" s="350"/>
      <c r="Y24" s="350"/>
      <c r="Z24" s="350"/>
      <c r="AA24" s="350"/>
      <c r="AB24" s="351"/>
      <c r="AC24" s="347">
        <v>513</v>
      </c>
      <c r="AD24" s="347"/>
      <c r="AE24" s="347"/>
      <c r="AF24" s="347"/>
      <c r="AG24" s="347"/>
      <c r="AH24" s="347"/>
      <c r="AI24" s="347"/>
      <c r="AJ24" s="347"/>
      <c r="AK24" s="350"/>
      <c r="AL24" s="350"/>
      <c r="AM24" s="350"/>
      <c r="AN24" s="350"/>
      <c r="AO24" s="350"/>
      <c r="AP24" s="351"/>
      <c r="AQ24" s="347">
        <v>597</v>
      </c>
      <c r="AR24" s="347"/>
      <c r="AS24" s="347"/>
      <c r="AT24" s="347"/>
      <c r="AU24" s="347"/>
      <c r="AV24" s="347"/>
      <c r="AW24" s="347"/>
      <c r="AX24" s="347"/>
      <c r="AY24" s="350"/>
      <c r="AZ24" s="350"/>
      <c r="BA24" s="350"/>
      <c r="BB24" s="350"/>
      <c r="BC24" s="350"/>
      <c r="BD24" s="351"/>
      <c r="BE24" s="347">
        <v>462</v>
      </c>
      <c r="BF24" s="347"/>
      <c r="BG24" s="347"/>
      <c r="BH24" s="347"/>
      <c r="BI24" s="347"/>
      <c r="BJ24" s="347"/>
      <c r="BK24" s="347"/>
      <c r="BL24" s="347"/>
      <c r="BM24" s="350"/>
      <c r="BN24" s="350"/>
      <c r="BO24" s="350"/>
      <c r="BP24" s="350"/>
      <c r="BQ24" s="350"/>
      <c r="BR24" s="352"/>
      <c r="BS24" s="341" t="s">
        <v>122</v>
      </c>
      <c r="BT24" s="341"/>
      <c r="BU24" s="341"/>
      <c r="BV24" s="341"/>
      <c r="BW24" s="341"/>
      <c r="BX24" s="341"/>
      <c r="BY24" s="341"/>
      <c r="BZ24" s="341"/>
      <c r="CA24" s="341"/>
      <c r="CB24" s="341"/>
      <c r="CC24" s="341"/>
      <c r="CD24" s="341"/>
      <c r="CE24" s="341"/>
      <c r="CF24" s="342"/>
      <c r="CG24" s="349">
        <f>SUM(CU24,DI24)</f>
        <v>1996</v>
      </c>
      <c r="CH24" s="347"/>
      <c r="CI24" s="347"/>
      <c r="CJ24" s="347"/>
      <c r="CK24" s="347"/>
      <c r="CL24" s="347"/>
      <c r="CM24" s="347"/>
      <c r="CN24" s="347"/>
      <c r="CO24" s="97"/>
      <c r="CP24" s="97"/>
      <c r="CQ24" s="97"/>
      <c r="CR24" s="97"/>
      <c r="CS24" s="97"/>
      <c r="CT24" s="345"/>
      <c r="CU24" s="347">
        <v>976</v>
      </c>
      <c r="CV24" s="347"/>
      <c r="CW24" s="347"/>
      <c r="CX24" s="347"/>
      <c r="CY24" s="347"/>
      <c r="CZ24" s="347"/>
      <c r="DA24" s="347"/>
      <c r="DB24" s="347"/>
      <c r="DC24" s="97"/>
      <c r="DD24" s="97"/>
      <c r="DE24" s="97"/>
      <c r="DF24" s="97"/>
      <c r="DG24" s="97"/>
      <c r="DH24" s="345"/>
      <c r="DI24" s="347">
        <v>1020</v>
      </c>
      <c r="DJ24" s="347"/>
      <c r="DK24" s="347"/>
      <c r="DL24" s="347"/>
      <c r="DM24" s="347"/>
      <c r="DN24" s="347"/>
      <c r="DO24" s="347"/>
      <c r="DP24" s="347"/>
      <c r="DQ24" s="97"/>
      <c r="DR24" s="97"/>
      <c r="DS24" s="97"/>
      <c r="DT24" s="97"/>
      <c r="DU24" s="97"/>
      <c r="DV24" s="345"/>
      <c r="DW24" s="347">
        <v>816</v>
      </c>
      <c r="DX24" s="347"/>
      <c r="DY24" s="347"/>
      <c r="DZ24" s="347"/>
      <c r="EA24" s="347"/>
      <c r="EB24" s="347"/>
      <c r="EC24" s="347"/>
      <c r="ED24" s="347"/>
      <c r="EE24" s="97"/>
      <c r="EF24" s="97"/>
      <c r="EG24" s="97"/>
      <c r="EH24" s="97"/>
      <c r="EI24" s="97"/>
      <c r="EJ24" s="348"/>
      <c r="FB24" s="353"/>
      <c r="FD24" s="354"/>
      <c r="FH24" s="331"/>
    </row>
    <row r="25" spans="1:164" ht="13.5" customHeight="1" x14ac:dyDescent="0.2">
      <c r="A25" s="341" t="s">
        <v>119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2"/>
      <c r="O25" s="349">
        <f t="shared" si="0"/>
        <v>702</v>
      </c>
      <c r="P25" s="347"/>
      <c r="Q25" s="347"/>
      <c r="R25" s="347"/>
      <c r="S25" s="347"/>
      <c r="T25" s="347"/>
      <c r="U25" s="347"/>
      <c r="V25" s="347"/>
      <c r="W25" s="350"/>
      <c r="X25" s="350"/>
      <c r="Y25" s="350"/>
      <c r="Z25" s="350"/>
      <c r="AA25" s="350"/>
      <c r="AB25" s="351"/>
      <c r="AC25" s="347">
        <v>332</v>
      </c>
      <c r="AD25" s="347"/>
      <c r="AE25" s="347"/>
      <c r="AF25" s="347"/>
      <c r="AG25" s="347"/>
      <c r="AH25" s="347"/>
      <c r="AI25" s="347"/>
      <c r="AJ25" s="347"/>
      <c r="AK25" s="350"/>
      <c r="AL25" s="350"/>
      <c r="AM25" s="350"/>
      <c r="AN25" s="350"/>
      <c r="AO25" s="350"/>
      <c r="AP25" s="351"/>
      <c r="AQ25" s="347">
        <v>370</v>
      </c>
      <c r="AR25" s="347"/>
      <c r="AS25" s="347"/>
      <c r="AT25" s="347"/>
      <c r="AU25" s="347"/>
      <c r="AV25" s="347"/>
      <c r="AW25" s="347"/>
      <c r="AX25" s="347"/>
      <c r="AY25" s="350"/>
      <c r="AZ25" s="350"/>
      <c r="BA25" s="350"/>
      <c r="BB25" s="350"/>
      <c r="BC25" s="350"/>
      <c r="BD25" s="351"/>
      <c r="BE25" s="347">
        <v>306</v>
      </c>
      <c r="BF25" s="347"/>
      <c r="BG25" s="347"/>
      <c r="BH25" s="347"/>
      <c r="BI25" s="347"/>
      <c r="BJ25" s="347"/>
      <c r="BK25" s="347"/>
      <c r="BL25" s="347"/>
      <c r="BM25" s="350"/>
      <c r="BN25" s="350"/>
      <c r="BO25" s="350"/>
      <c r="BP25" s="350"/>
      <c r="BQ25" s="350"/>
      <c r="BR25" s="352"/>
      <c r="BS25" s="341" t="s">
        <v>120</v>
      </c>
      <c r="BT25" s="341"/>
      <c r="BU25" s="341"/>
      <c r="BV25" s="341"/>
      <c r="BW25" s="341"/>
      <c r="BX25" s="341"/>
      <c r="BY25" s="341"/>
      <c r="BZ25" s="341"/>
      <c r="CA25" s="341"/>
      <c r="CB25" s="341"/>
      <c r="CC25" s="341"/>
      <c r="CD25" s="341"/>
      <c r="CE25" s="341"/>
      <c r="CF25" s="342"/>
      <c r="CG25" s="349">
        <f>SUM(CU25,DI25)</f>
        <v>819</v>
      </c>
      <c r="CH25" s="347"/>
      <c r="CI25" s="347"/>
      <c r="CJ25" s="347"/>
      <c r="CK25" s="347"/>
      <c r="CL25" s="347"/>
      <c r="CM25" s="347"/>
      <c r="CN25" s="347"/>
      <c r="CO25" s="97"/>
      <c r="CP25" s="97"/>
      <c r="CQ25" s="97"/>
      <c r="CR25" s="97"/>
      <c r="CS25" s="97"/>
      <c r="CT25" s="345"/>
      <c r="CU25" s="347">
        <v>408</v>
      </c>
      <c r="CV25" s="347"/>
      <c r="CW25" s="347"/>
      <c r="CX25" s="347"/>
      <c r="CY25" s="347"/>
      <c r="CZ25" s="347"/>
      <c r="DA25" s="347"/>
      <c r="DB25" s="347"/>
      <c r="DC25" s="97"/>
      <c r="DD25" s="97"/>
      <c r="DE25" s="97"/>
      <c r="DF25" s="97"/>
      <c r="DG25" s="97"/>
      <c r="DH25" s="345"/>
      <c r="DI25" s="347">
        <v>411</v>
      </c>
      <c r="DJ25" s="347"/>
      <c r="DK25" s="347"/>
      <c r="DL25" s="347"/>
      <c r="DM25" s="347"/>
      <c r="DN25" s="347"/>
      <c r="DO25" s="347"/>
      <c r="DP25" s="347"/>
      <c r="DQ25" s="97"/>
      <c r="DR25" s="97"/>
      <c r="DS25" s="97"/>
      <c r="DT25" s="97"/>
      <c r="DU25" s="97"/>
      <c r="DV25" s="345"/>
      <c r="DW25" s="347">
        <v>301</v>
      </c>
      <c r="DX25" s="347"/>
      <c r="DY25" s="347"/>
      <c r="DZ25" s="347"/>
      <c r="EA25" s="347"/>
      <c r="EB25" s="347"/>
      <c r="EC25" s="347"/>
      <c r="ED25" s="347"/>
      <c r="EE25" s="97"/>
      <c r="EF25" s="97"/>
      <c r="EG25" s="97"/>
      <c r="EH25" s="97"/>
      <c r="EI25" s="97"/>
      <c r="EJ25" s="348"/>
      <c r="FD25" s="354"/>
      <c r="FH25" s="331"/>
    </row>
    <row r="26" spans="1:164" ht="13.5" customHeight="1" x14ac:dyDescent="0.2">
      <c r="A26" s="341" t="s">
        <v>117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  <c r="L26" s="341"/>
      <c r="M26" s="341"/>
      <c r="N26" s="342"/>
      <c r="O26" s="349">
        <f t="shared" si="0"/>
        <v>592</v>
      </c>
      <c r="P26" s="347"/>
      <c r="Q26" s="347"/>
      <c r="R26" s="347"/>
      <c r="S26" s="347"/>
      <c r="T26" s="347"/>
      <c r="U26" s="347"/>
      <c r="V26" s="347"/>
      <c r="W26" s="350"/>
      <c r="X26" s="350"/>
      <c r="Y26" s="350"/>
      <c r="Z26" s="350"/>
      <c r="AA26" s="350"/>
      <c r="AB26" s="351"/>
      <c r="AC26" s="347">
        <v>295</v>
      </c>
      <c r="AD26" s="347"/>
      <c r="AE26" s="347"/>
      <c r="AF26" s="347"/>
      <c r="AG26" s="347"/>
      <c r="AH26" s="347"/>
      <c r="AI26" s="347"/>
      <c r="AJ26" s="347"/>
      <c r="AK26" s="350"/>
      <c r="AL26" s="350"/>
      <c r="AM26" s="350"/>
      <c r="AN26" s="350"/>
      <c r="AO26" s="350"/>
      <c r="AP26" s="351"/>
      <c r="AQ26" s="347">
        <v>297</v>
      </c>
      <c r="AR26" s="347"/>
      <c r="AS26" s="347"/>
      <c r="AT26" s="347"/>
      <c r="AU26" s="347"/>
      <c r="AV26" s="347"/>
      <c r="AW26" s="347"/>
      <c r="AX26" s="347"/>
      <c r="AY26" s="350"/>
      <c r="AZ26" s="350"/>
      <c r="BA26" s="350"/>
      <c r="BB26" s="350"/>
      <c r="BC26" s="350"/>
      <c r="BD26" s="351"/>
      <c r="BE26" s="347">
        <v>260</v>
      </c>
      <c r="BF26" s="347"/>
      <c r="BG26" s="347"/>
      <c r="BH26" s="347"/>
      <c r="BI26" s="347"/>
      <c r="BJ26" s="347"/>
      <c r="BK26" s="347"/>
      <c r="BL26" s="347"/>
      <c r="BM26" s="350"/>
      <c r="BN26" s="350"/>
      <c r="BO26" s="350"/>
      <c r="BP26" s="350"/>
      <c r="BQ26" s="350"/>
      <c r="BR26" s="352"/>
      <c r="BS26" s="356" t="s">
        <v>118</v>
      </c>
      <c r="BT26" s="356"/>
      <c r="BU26" s="356"/>
      <c r="BV26" s="356"/>
      <c r="BW26" s="356"/>
      <c r="BX26" s="356"/>
      <c r="BY26" s="356"/>
      <c r="BZ26" s="356"/>
      <c r="CA26" s="356"/>
      <c r="CB26" s="356"/>
      <c r="CC26" s="356"/>
      <c r="CD26" s="356"/>
      <c r="CE26" s="356"/>
      <c r="CF26" s="357"/>
      <c r="CG26" s="358">
        <f>SUM(CU26,DI26)</f>
        <v>4559</v>
      </c>
      <c r="CH26" s="359"/>
      <c r="CI26" s="359"/>
      <c r="CJ26" s="359"/>
      <c r="CK26" s="359"/>
      <c r="CL26" s="359"/>
      <c r="CM26" s="359"/>
      <c r="CN26" s="359"/>
      <c r="CO26" s="360"/>
      <c r="CP26" s="360"/>
      <c r="CQ26" s="360"/>
      <c r="CR26" s="360"/>
      <c r="CS26" s="360"/>
      <c r="CT26" s="361"/>
      <c r="CU26" s="359">
        <f>SUM(CU22:CU25)</f>
        <v>2294</v>
      </c>
      <c r="CV26" s="359"/>
      <c r="CW26" s="359"/>
      <c r="CX26" s="359"/>
      <c r="CY26" s="359"/>
      <c r="CZ26" s="359"/>
      <c r="DA26" s="359"/>
      <c r="DB26" s="359"/>
      <c r="DC26" s="360"/>
      <c r="DD26" s="360"/>
      <c r="DE26" s="360"/>
      <c r="DF26" s="360"/>
      <c r="DG26" s="360"/>
      <c r="DH26" s="361"/>
      <c r="DI26" s="359">
        <f>SUM(DI22:DI25)</f>
        <v>2265</v>
      </c>
      <c r="DJ26" s="359"/>
      <c r="DK26" s="359"/>
      <c r="DL26" s="359"/>
      <c r="DM26" s="359"/>
      <c r="DN26" s="359"/>
      <c r="DO26" s="359"/>
      <c r="DP26" s="359"/>
      <c r="DQ26" s="360"/>
      <c r="DR26" s="360"/>
      <c r="DS26" s="360"/>
      <c r="DT26" s="360"/>
      <c r="DU26" s="360"/>
      <c r="DV26" s="361"/>
      <c r="DW26" s="359">
        <f>SUM(DW22:DW25)</f>
        <v>1799</v>
      </c>
      <c r="DX26" s="359"/>
      <c r="DY26" s="359"/>
      <c r="DZ26" s="359"/>
      <c r="EA26" s="359"/>
      <c r="EB26" s="359"/>
      <c r="EC26" s="359"/>
      <c r="ED26" s="359"/>
      <c r="EE26" s="360"/>
      <c r="EF26" s="360"/>
      <c r="EG26" s="360"/>
      <c r="EH26" s="360"/>
      <c r="EI26" s="360"/>
      <c r="EJ26" s="348"/>
      <c r="FD26" s="354"/>
      <c r="FH26" s="331"/>
    </row>
    <row r="27" spans="1:164" ht="13.5" customHeight="1" x14ac:dyDescent="0.2">
      <c r="A27" s="341" t="s">
        <v>116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2"/>
      <c r="O27" s="349">
        <f t="shared" si="0"/>
        <v>1817</v>
      </c>
      <c r="P27" s="347"/>
      <c r="Q27" s="347"/>
      <c r="R27" s="347"/>
      <c r="S27" s="347"/>
      <c r="T27" s="347"/>
      <c r="U27" s="347"/>
      <c r="V27" s="347"/>
      <c r="W27" s="350"/>
      <c r="X27" s="350"/>
      <c r="Y27" s="350"/>
      <c r="Z27" s="350"/>
      <c r="AA27" s="350"/>
      <c r="AB27" s="351"/>
      <c r="AC27" s="347">
        <v>900</v>
      </c>
      <c r="AD27" s="347"/>
      <c r="AE27" s="347"/>
      <c r="AF27" s="347"/>
      <c r="AG27" s="347"/>
      <c r="AH27" s="347"/>
      <c r="AI27" s="347"/>
      <c r="AJ27" s="347"/>
      <c r="AK27" s="350"/>
      <c r="AL27" s="350"/>
      <c r="AM27" s="350"/>
      <c r="AN27" s="350"/>
      <c r="AO27" s="350"/>
      <c r="AP27" s="351"/>
      <c r="AQ27" s="347">
        <v>917</v>
      </c>
      <c r="AR27" s="347"/>
      <c r="AS27" s="347"/>
      <c r="AT27" s="347"/>
      <c r="AU27" s="347"/>
      <c r="AV27" s="347"/>
      <c r="AW27" s="347"/>
      <c r="AX27" s="347"/>
      <c r="AY27" s="350"/>
      <c r="AZ27" s="350"/>
      <c r="BA27" s="350"/>
      <c r="BB27" s="350"/>
      <c r="BC27" s="350"/>
      <c r="BD27" s="351"/>
      <c r="BE27" s="347">
        <v>756</v>
      </c>
      <c r="BF27" s="347"/>
      <c r="BG27" s="347"/>
      <c r="BH27" s="347"/>
      <c r="BI27" s="347"/>
      <c r="BJ27" s="347"/>
      <c r="BK27" s="347"/>
      <c r="BL27" s="347"/>
      <c r="BM27" s="350"/>
      <c r="BN27" s="350"/>
      <c r="BO27" s="350"/>
      <c r="BP27" s="350"/>
      <c r="BQ27" s="350"/>
      <c r="BR27" s="352"/>
      <c r="BS27" s="356"/>
      <c r="BT27" s="356"/>
      <c r="BU27" s="356"/>
      <c r="BV27" s="356"/>
      <c r="BW27" s="356"/>
      <c r="BX27" s="356"/>
      <c r="BY27" s="356"/>
      <c r="BZ27" s="356"/>
      <c r="CA27" s="356"/>
      <c r="CB27" s="356"/>
      <c r="CC27" s="356"/>
      <c r="CD27" s="356"/>
      <c r="CE27" s="356"/>
      <c r="CF27" s="357"/>
      <c r="CG27" s="349"/>
      <c r="CH27" s="347"/>
      <c r="CI27" s="347"/>
      <c r="CJ27" s="347"/>
      <c r="CK27" s="347"/>
      <c r="CL27" s="347"/>
      <c r="CM27" s="347"/>
      <c r="CN27" s="347"/>
      <c r="CO27" s="97"/>
      <c r="CP27" s="97"/>
      <c r="CQ27" s="97"/>
      <c r="CR27" s="97"/>
      <c r="CS27" s="97"/>
      <c r="CU27" s="347"/>
      <c r="CV27" s="347"/>
      <c r="CW27" s="347"/>
      <c r="CX27" s="347"/>
      <c r="CY27" s="347"/>
      <c r="CZ27" s="347"/>
      <c r="DA27" s="347"/>
      <c r="DB27" s="347"/>
      <c r="DI27" s="347"/>
      <c r="DJ27" s="347"/>
      <c r="DK27" s="347"/>
      <c r="DL27" s="347"/>
      <c r="DM27" s="347"/>
      <c r="DN27" s="347"/>
      <c r="DO27" s="347"/>
      <c r="DP27" s="347"/>
      <c r="DW27" s="347"/>
      <c r="DX27" s="347"/>
      <c r="DY27" s="347"/>
      <c r="DZ27" s="347"/>
      <c r="EA27" s="347"/>
      <c r="EB27" s="347"/>
      <c r="EC27" s="347"/>
      <c r="ED27" s="347"/>
      <c r="EJ27" s="348"/>
      <c r="FD27" s="354"/>
      <c r="FH27" s="331"/>
    </row>
    <row r="28" spans="1:164" ht="13.5" customHeight="1" x14ac:dyDescent="0.2">
      <c r="A28" s="341" t="s">
        <v>114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2"/>
      <c r="O28" s="349">
        <f t="shared" si="0"/>
        <v>1165</v>
      </c>
      <c r="P28" s="347"/>
      <c r="Q28" s="347"/>
      <c r="R28" s="347"/>
      <c r="S28" s="347"/>
      <c r="T28" s="347"/>
      <c r="U28" s="347"/>
      <c r="V28" s="347"/>
      <c r="W28" s="350"/>
      <c r="X28" s="350"/>
      <c r="Y28" s="350"/>
      <c r="Z28" s="350"/>
      <c r="AA28" s="350"/>
      <c r="AB28" s="351"/>
      <c r="AC28" s="347">
        <v>583</v>
      </c>
      <c r="AD28" s="347"/>
      <c r="AE28" s="347"/>
      <c r="AF28" s="347"/>
      <c r="AG28" s="347"/>
      <c r="AH28" s="347"/>
      <c r="AI28" s="347"/>
      <c r="AJ28" s="347"/>
      <c r="AK28" s="350"/>
      <c r="AL28" s="350"/>
      <c r="AM28" s="350"/>
      <c r="AN28" s="350"/>
      <c r="AO28" s="350"/>
      <c r="AP28" s="351"/>
      <c r="AQ28" s="347">
        <v>582</v>
      </c>
      <c r="AR28" s="347"/>
      <c r="AS28" s="347"/>
      <c r="AT28" s="347"/>
      <c r="AU28" s="347"/>
      <c r="AV28" s="347"/>
      <c r="AW28" s="347"/>
      <c r="AX28" s="347"/>
      <c r="AY28" s="350"/>
      <c r="AZ28" s="350"/>
      <c r="BA28" s="350"/>
      <c r="BB28" s="350"/>
      <c r="BC28" s="350"/>
      <c r="BD28" s="351"/>
      <c r="BE28" s="347">
        <v>525</v>
      </c>
      <c r="BF28" s="347"/>
      <c r="BG28" s="347"/>
      <c r="BH28" s="347"/>
      <c r="BI28" s="347"/>
      <c r="BJ28" s="347"/>
      <c r="BK28" s="347"/>
      <c r="BL28" s="347"/>
      <c r="BM28" s="350"/>
      <c r="BN28" s="350"/>
      <c r="BO28" s="350"/>
      <c r="BP28" s="350"/>
      <c r="BQ28" s="350"/>
      <c r="BR28" s="352"/>
      <c r="BS28" s="341" t="s">
        <v>115</v>
      </c>
      <c r="BT28" s="341"/>
      <c r="BU28" s="341"/>
      <c r="BV28" s="341"/>
      <c r="BW28" s="341"/>
      <c r="BX28" s="341"/>
      <c r="BY28" s="341"/>
      <c r="BZ28" s="341"/>
      <c r="CA28" s="341"/>
      <c r="CB28" s="341"/>
      <c r="CC28" s="341"/>
      <c r="CD28" s="341"/>
      <c r="CE28" s="341"/>
      <c r="CF28" s="342"/>
      <c r="CG28" s="349">
        <f t="shared" ref="CG28:CG33" si="2">SUM(CU28,DI28)</f>
        <v>1958</v>
      </c>
      <c r="CH28" s="347"/>
      <c r="CI28" s="347"/>
      <c r="CJ28" s="347"/>
      <c r="CK28" s="347"/>
      <c r="CL28" s="347"/>
      <c r="CM28" s="347"/>
      <c r="CN28" s="347"/>
      <c r="CO28" s="97"/>
      <c r="CP28" s="97"/>
      <c r="CQ28" s="97"/>
      <c r="CR28" s="97"/>
      <c r="CS28" s="97"/>
      <c r="CT28" s="345"/>
      <c r="CU28" s="347">
        <v>966</v>
      </c>
      <c r="CV28" s="347"/>
      <c r="CW28" s="347"/>
      <c r="CX28" s="347"/>
      <c r="CY28" s="347"/>
      <c r="CZ28" s="347"/>
      <c r="DA28" s="347"/>
      <c r="DB28" s="347"/>
      <c r="DC28" s="97"/>
      <c r="DD28" s="97"/>
      <c r="DE28" s="97"/>
      <c r="DF28" s="97"/>
      <c r="DG28" s="97"/>
      <c r="DH28" s="345"/>
      <c r="DI28" s="347">
        <v>992</v>
      </c>
      <c r="DJ28" s="347"/>
      <c r="DK28" s="347"/>
      <c r="DL28" s="347"/>
      <c r="DM28" s="347"/>
      <c r="DN28" s="347"/>
      <c r="DO28" s="347"/>
      <c r="DP28" s="347"/>
      <c r="DQ28" s="97"/>
      <c r="DR28" s="97"/>
      <c r="DS28" s="97"/>
      <c r="DT28" s="97"/>
      <c r="DU28" s="97"/>
      <c r="DV28" s="345"/>
      <c r="DW28" s="347">
        <v>700</v>
      </c>
      <c r="DX28" s="347"/>
      <c r="DY28" s="347"/>
      <c r="DZ28" s="347"/>
      <c r="EA28" s="347"/>
      <c r="EB28" s="347"/>
      <c r="EC28" s="347"/>
      <c r="ED28" s="347"/>
      <c r="EE28" s="97"/>
      <c r="EF28" s="97"/>
      <c r="EG28" s="97"/>
      <c r="EH28" s="97"/>
      <c r="EI28" s="97"/>
      <c r="FD28" s="354"/>
      <c r="FH28" s="331"/>
    </row>
    <row r="29" spans="1:164" ht="13.5" customHeight="1" x14ac:dyDescent="0.2">
      <c r="A29" s="341" t="s">
        <v>112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2"/>
      <c r="O29" s="349">
        <f t="shared" si="0"/>
        <v>740</v>
      </c>
      <c r="P29" s="347"/>
      <c r="Q29" s="347"/>
      <c r="R29" s="347"/>
      <c r="S29" s="347"/>
      <c r="T29" s="347"/>
      <c r="U29" s="347"/>
      <c r="V29" s="347"/>
      <c r="W29" s="350"/>
      <c r="X29" s="350"/>
      <c r="Y29" s="350"/>
      <c r="Z29" s="350"/>
      <c r="AA29" s="350"/>
      <c r="AB29" s="351"/>
      <c r="AC29" s="347">
        <v>349</v>
      </c>
      <c r="AD29" s="347"/>
      <c r="AE29" s="347"/>
      <c r="AF29" s="347"/>
      <c r="AG29" s="347"/>
      <c r="AH29" s="347"/>
      <c r="AI29" s="347"/>
      <c r="AJ29" s="347"/>
      <c r="AK29" s="350"/>
      <c r="AL29" s="350"/>
      <c r="AM29" s="350"/>
      <c r="AN29" s="350"/>
      <c r="AO29" s="350"/>
      <c r="AP29" s="351"/>
      <c r="AQ29" s="347">
        <v>391</v>
      </c>
      <c r="AR29" s="347"/>
      <c r="AS29" s="347"/>
      <c r="AT29" s="347"/>
      <c r="AU29" s="347"/>
      <c r="AV29" s="347"/>
      <c r="AW29" s="347"/>
      <c r="AX29" s="347"/>
      <c r="AY29" s="350"/>
      <c r="AZ29" s="350"/>
      <c r="BA29" s="350"/>
      <c r="BB29" s="350"/>
      <c r="BC29" s="350"/>
      <c r="BD29" s="351"/>
      <c r="BE29" s="347">
        <v>286</v>
      </c>
      <c r="BF29" s="347"/>
      <c r="BG29" s="347"/>
      <c r="BH29" s="347"/>
      <c r="BI29" s="347"/>
      <c r="BJ29" s="347"/>
      <c r="BK29" s="347"/>
      <c r="BL29" s="347"/>
      <c r="BM29" s="350"/>
      <c r="BN29" s="350"/>
      <c r="BO29" s="350"/>
      <c r="BP29" s="350"/>
      <c r="BQ29" s="350"/>
      <c r="BR29" s="352"/>
      <c r="BS29" s="341" t="s">
        <v>113</v>
      </c>
      <c r="BT29" s="341"/>
      <c r="BU29" s="341"/>
      <c r="BV29" s="341"/>
      <c r="BW29" s="341"/>
      <c r="BX29" s="341"/>
      <c r="BY29" s="341"/>
      <c r="BZ29" s="341"/>
      <c r="CA29" s="341"/>
      <c r="CB29" s="341"/>
      <c r="CC29" s="341"/>
      <c r="CD29" s="341"/>
      <c r="CE29" s="341"/>
      <c r="CF29" s="342"/>
      <c r="CG29" s="349">
        <f t="shared" si="2"/>
        <v>372</v>
      </c>
      <c r="CH29" s="347"/>
      <c r="CI29" s="347"/>
      <c r="CJ29" s="347"/>
      <c r="CK29" s="347"/>
      <c r="CL29" s="347"/>
      <c r="CM29" s="347"/>
      <c r="CN29" s="347"/>
      <c r="CO29" s="97"/>
      <c r="CP29" s="97"/>
      <c r="CQ29" s="97"/>
      <c r="CR29" s="97"/>
      <c r="CS29" s="97"/>
      <c r="CT29" s="345"/>
      <c r="CU29" s="347">
        <v>197</v>
      </c>
      <c r="CV29" s="347"/>
      <c r="CW29" s="347"/>
      <c r="CX29" s="347"/>
      <c r="CY29" s="347"/>
      <c r="CZ29" s="347"/>
      <c r="DA29" s="347"/>
      <c r="DB29" s="347"/>
      <c r="DC29" s="97"/>
      <c r="DD29" s="97"/>
      <c r="DE29" s="97"/>
      <c r="DF29" s="97"/>
      <c r="DG29" s="97"/>
      <c r="DH29" s="345"/>
      <c r="DI29" s="347">
        <v>175</v>
      </c>
      <c r="DJ29" s="347"/>
      <c r="DK29" s="347"/>
      <c r="DL29" s="347"/>
      <c r="DM29" s="347"/>
      <c r="DN29" s="347"/>
      <c r="DO29" s="347"/>
      <c r="DP29" s="347"/>
      <c r="DQ29" s="97"/>
      <c r="DR29" s="97"/>
      <c r="DS29" s="97"/>
      <c r="DT29" s="97"/>
      <c r="DU29" s="97"/>
      <c r="DV29" s="345"/>
      <c r="DW29" s="347">
        <v>151</v>
      </c>
      <c r="DX29" s="347"/>
      <c r="DY29" s="347"/>
      <c r="DZ29" s="347"/>
      <c r="EA29" s="347"/>
      <c r="EB29" s="347"/>
      <c r="EC29" s="347"/>
      <c r="ED29" s="347"/>
      <c r="EE29" s="97"/>
      <c r="EF29" s="97"/>
      <c r="EG29" s="97"/>
      <c r="EH29" s="97"/>
      <c r="EI29" s="97"/>
      <c r="EJ29" s="348"/>
      <c r="FD29" s="354"/>
      <c r="FH29" s="331"/>
    </row>
    <row r="30" spans="1:164" ht="13.5" customHeight="1" x14ac:dyDescent="0.2">
      <c r="A30" s="341" t="s">
        <v>110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2"/>
      <c r="O30" s="349">
        <f t="shared" si="0"/>
        <v>1552</v>
      </c>
      <c r="P30" s="347"/>
      <c r="Q30" s="347"/>
      <c r="R30" s="347"/>
      <c r="S30" s="347"/>
      <c r="T30" s="347"/>
      <c r="U30" s="347"/>
      <c r="V30" s="347"/>
      <c r="W30" s="350"/>
      <c r="X30" s="350"/>
      <c r="Y30" s="350"/>
      <c r="Z30" s="350"/>
      <c r="AA30" s="350"/>
      <c r="AB30" s="351"/>
      <c r="AC30" s="347">
        <v>756</v>
      </c>
      <c r="AD30" s="347"/>
      <c r="AE30" s="347"/>
      <c r="AF30" s="347"/>
      <c r="AG30" s="347"/>
      <c r="AH30" s="347"/>
      <c r="AI30" s="347"/>
      <c r="AJ30" s="347"/>
      <c r="AK30" s="350"/>
      <c r="AL30" s="350"/>
      <c r="AM30" s="350"/>
      <c r="AN30" s="350"/>
      <c r="AO30" s="350"/>
      <c r="AP30" s="351"/>
      <c r="AQ30" s="347">
        <v>796</v>
      </c>
      <c r="AR30" s="347"/>
      <c r="AS30" s="347"/>
      <c r="AT30" s="347"/>
      <c r="AU30" s="347"/>
      <c r="AV30" s="347"/>
      <c r="AW30" s="347"/>
      <c r="AX30" s="347"/>
      <c r="AY30" s="350"/>
      <c r="AZ30" s="350"/>
      <c r="BA30" s="350"/>
      <c r="BB30" s="350"/>
      <c r="BC30" s="350"/>
      <c r="BD30" s="351"/>
      <c r="BE30" s="347">
        <v>660</v>
      </c>
      <c r="BF30" s="347"/>
      <c r="BG30" s="347"/>
      <c r="BH30" s="347"/>
      <c r="BI30" s="347"/>
      <c r="BJ30" s="347"/>
      <c r="BK30" s="347"/>
      <c r="BL30" s="347"/>
      <c r="BM30" s="350"/>
      <c r="BN30" s="350"/>
      <c r="BO30" s="350"/>
      <c r="BP30" s="350"/>
      <c r="BQ30" s="350"/>
      <c r="BR30" s="352"/>
      <c r="BS30" s="341" t="s">
        <v>111</v>
      </c>
      <c r="BT30" s="341"/>
      <c r="BU30" s="341"/>
      <c r="BV30" s="341"/>
      <c r="BW30" s="341"/>
      <c r="BX30" s="341"/>
      <c r="BY30" s="341"/>
      <c r="BZ30" s="341"/>
      <c r="CA30" s="341"/>
      <c r="CB30" s="341"/>
      <c r="CC30" s="341"/>
      <c r="CD30" s="341"/>
      <c r="CE30" s="341"/>
      <c r="CF30" s="342"/>
      <c r="CG30" s="349">
        <f t="shared" si="2"/>
        <v>706</v>
      </c>
      <c r="CH30" s="347"/>
      <c r="CI30" s="347"/>
      <c r="CJ30" s="347"/>
      <c r="CK30" s="347"/>
      <c r="CL30" s="347"/>
      <c r="CM30" s="347"/>
      <c r="CN30" s="347"/>
      <c r="CO30" s="97"/>
      <c r="CP30" s="97"/>
      <c r="CQ30" s="97"/>
      <c r="CR30" s="97"/>
      <c r="CS30" s="97"/>
      <c r="CT30" s="345"/>
      <c r="CU30" s="347">
        <v>355</v>
      </c>
      <c r="CV30" s="347"/>
      <c r="CW30" s="347"/>
      <c r="CX30" s="347"/>
      <c r="CY30" s="347"/>
      <c r="CZ30" s="347"/>
      <c r="DA30" s="347"/>
      <c r="DB30" s="347"/>
      <c r="DC30" s="97"/>
      <c r="DD30" s="97"/>
      <c r="DE30" s="97"/>
      <c r="DF30" s="97"/>
      <c r="DG30" s="97"/>
      <c r="DH30" s="345"/>
      <c r="DI30" s="347">
        <v>351</v>
      </c>
      <c r="DJ30" s="347"/>
      <c r="DK30" s="347"/>
      <c r="DL30" s="347"/>
      <c r="DM30" s="347"/>
      <c r="DN30" s="347"/>
      <c r="DO30" s="347"/>
      <c r="DP30" s="347"/>
      <c r="DQ30" s="97"/>
      <c r="DR30" s="97"/>
      <c r="DS30" s="97"/>
      <c r="DT30" s="97"/>
      <c r="DU30" s="97"/>
      <c r="DV30" s="345"/>
      <c r="DW30" s="347">
        <v>274</v>
      </c>
      <c r="DX30" s="347"/>
      <c r="DY30" s="347"/>
      <c r="DZ30" s="347"/>
      <c r="EA30" s="347"/>
      <c r="EB30" s="347"/>
      <c r="EC30" s="347"/>
      <c r="ED30" s="347"/>
      <c r="EE30" s="97"/>
      <c r="EF30" s="97"/>
      <c r="EG30" s="97"/>
      <c r="EH30" s="97"/>
      <c r="EI30" s="97"/>
      <c r="EJ30" s="348"/>
      <c r="FD30" s="354"/>
      <c r="FH30" s="331"/>
    </row>
    <row r="31" spans="1:164" ht="13.5" customHeight="1" x14ac:dyDescent="0.2">
      <c r="A31" s="341" t="s">
        <v>109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2"/>
      <c r="O31" s="349">
        <f t="shared" si="0"/>
        <v>10818</v>
      </c>
      <c r="P31" s="347"/>
      <c r="Q31" s="347"/>
      <c r="R31" s="347"/>
      <c r="S31" s="347"/>
      <c r="T31" s="347"/>
      <c r="U31" s="347"/>
      <c r="V31" s="347"/>
      <c r="W31" s="350"/>
      <c r="X31" s="350"/>
      <c r="Y31" s="350"/>
      <c r="Z31" s="350"/>
      <c r="AA31" s="350"/>
      <c r="AB31" s="351"/>
      <c r="AC31" s="347">
        <v>5449</v>
      </c>
      <c r="AD31" s="347"/>
      <c r="AE31" s="347"/>
      <c r="AF31" s="347"/>
      <c r="AG31" s="347"/>
      <c r="AH31" s="347"/>
      <c r="AI31" s="347"/>
      <c r="AJ31" s="347"/>
      <c r="AK31" s="350"/>
      <c r="AL31" s="350"/>
      <c r="AM31" s="350"/>
      <c r="AN31" s="350"/>
      <c r="AO31" s="350"/>
      <c r="AP31" s="351"/>
      <c r="AQ31" s="347">
        <v>5369</v>
      </c>
      <c r="AR31" s="347"/>
      <c r="AS31" s="347"/>
      <c r="AT31" s="347"/>
      <c r="AU31" s="347"/>
      <c r="AV31" s="347"/>
      <c r="AW31" s="347"/>
      <c r="AX31" s="347"/>
      <c r="AY31" s="350"/>
      <c r="AZ31" s="350"/>
      <c r="BA31" s="350"/>
      <c r="BB31" s="350"/>
      <c r="BC31" s="350"/>
      <c r="BD31" s="351"/>
      <c r="BE31" s="347">
        <v>4453</v>
      </c>
      <c r="BF31" s="347"/>
      <c r="BG31" s="347"/>
      <c r="BH31" s="347"/>
      <c r="BI31" s="347"/>
      <c r="BJ31" s="347"/>
      <c r="BK31" s="347"/>
      <c r="BL31" s="347"/>
      <c r="BM31" s="350"/>
      <c r="BN31" s="350"/>
      <c r="BO31" s="350"/>
      <c r="BP31" s="350"/>
      <c r="BQ31" s="350"/>
      <c r="BR31" s="362"/>
      <c r="BS31" s="341" t="s">
        <v>268</v>
      </c>
      <c r="BT31" s="341"/>
      <c r="BU31" s="341"/>
      <c r="BV31" s="341"/>
      <c r="BW31" s="341"/>
      <c r="BX31" s="341"/>
      <c r="BY31" s="341"/>
      <c r="BZ31" s="341"/>
      <c r="CA31" s="341"/>
      <c r="CB31" s="341"/>
      <c r="CC31" s="341"/>
      <c r="CD31" s="341"/>
      <c r="CE31" s="341"/>
      <c r="CF31" s="342"/>
      <c r="CG31" s="349">
        <f t="shared" si="2"/>
        <v>29</v>
      </c>
      <c r="CH31" s="347"/>
      <c r="CI31" s="347"/>
      <c r="CJ31" s="347"/>
      <c r="CK31" s="347"/>
      <c r="CL31" s="347"/>
      <c r="CM31" s="347"/>
      <c r="CN31" s="347"/>
      <c r="CO31" s="97"/>
      <c r="CP31" s="97"/>
      <c r="CQ31" s="97"/>
      <c r="CR31" s="97"/>
      <c r="CS31" s="97"/>
      <c r="CT31" s="345"/>
      <c r="CU31" s="347">
        <v>15</v>
      </c>
      <c r="CV31" s="347"/>
      <c r="CW31" s="347"/>
      <c r="CX31" s="347"/>
      <c r="CY31" s="347"/>
      <c r="CZ31" s="347"/>
      <c r="DA31" s="347"/>
      <c r="DB31" s="347"/>
      <c r="DC31" s="97"/>
      <c r="DD31" s="97"/>
      <c r="DE31" s="97"/>
      <c r="DF31" s="97"/>
      <c r="DG31" s="97"/>
      <c r="DH31" s="345"/>
      <c r="DI31" s="347">
        <v>14</v>
      </c>
      <c r="DJ31" s="347"/>
      <c r="DK31" s="347"/>
      <c r="DL31" s="347"/>
      <c r="DM31" s="347"/>
      <c r="DN31" s="347"/>
      <c r="DO31" s="347"/>
      <c r="DP31" s="347"/>
      <c r="DQ31" s="97"/>
      <c r="DR31" s="97"/>
      <c r="DS31" s="97"/>
      <c r="DT31" s="97"/>
      <c r="DU31" s="97"/>
      <c r="DV31" s="345"/>
      <c r="DW31" s="347">
        <v>10</v>
      </c>
      <c r="DX31" s="347"/>
      <c r="DY31" s="347"/>
      <c r="DZ31" s="347"/>
      <c r="EA31" s="347"/>
      <c r="EB31" s="347"/>
      <c r="EC31" s="347"/>
      <c r="ED31" s="347"/>
      <c r="EE31" s="97"/>
      <c r="EF31" s="97"/>
      <c r="EG31" s="97"/>
      <c r="EH31" s="97"/>
      <c r="EI31" s="97"/>
      <c r="EJ31" s="348"/>
      <c r="FF31" s="354"/>
      <c r="FH31" s="331"/>
    </row>
    <row r="32" spans="1:164" ht="13.5" customHeight="1" x14ac:dyDescent="0.2">
      <c r="A32" s="341" t="s">
        <v>107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2"/>
      <c r="O32" s="349">
        <f t="shared" si="0"/>
        <v>227</v>
      </c>
      <c r="P32" s="347"/>
      <c r="Q32" s="347"/>
      <c r="R32" s="347"/>
      <c r="S32" s="347"/>
      <c r="T32" s="347"/>
      <c r="U32" s="347"/>
      <c r="V32" s="347"/>
      <c r="W32" s="350"/>
      <c r="X32" s="350"/>
      <c r="Y32" s="350"/>
      <c r="Z32" s="350"/>
      <c r="AA32" s="350"/>
      <c r="AB32" s="351"/>
      <c r="AC32" s="347">
        <v>127</v>
      </c>
      <c r="AD32" s="347"/>
      <c r="AE32" s="347"/>
      <c r="AF32" s="347"/>
      <c r="AG32" s="347"/>
      <c r="AH32" s="347"/>
      <c r="AI32" s="347"/>
      <c r="AJ32" s="347"/>
      <c r="AK32" s="350"/>
      <c r="AL32" s="350"/>
      <c r="AM32" s="350"/>
      <c r="AN32" s="350"/>
      <c r="AO32" s="350"/>
      <c r="AP32" s="351"/>
      <c r="AQ32" s="347">
        <v>100</v>
      </c>
      <c r="AR32" s="347"/>
      <c r="AS32" s="347"/>
      <c r="AT32" s="347"/>
      <c r="AU32" s="347"/>
      <c r="AV32" s="347"/>
      <c r="AW32" s="347"/>
      <c r="AX32" s="347"/>
      <c r="AY32" s="350"/>
      <c r="AZ32" s="350"/>
      <c r="BA32" s="350"/>
      <c r="BB32" s="350"/>
      <c r="BC32" s="350"/>
      <c r="BD32" s="351"/>
      <c r="BE32" s="347">
        <v>139</v>
      </c>
      <c r="BF32" s="347"/>
      <c r="BG32" s="347"/>
      <c r="BH32" s="347"/>
      <c r="BI32" s="347"/>
      <c r="BJ32" s="347"/>
      <c r="BK32" s="347"/>
      <c r="BL32" s="347"/>
      <c r="BM32" s="350"/>
      <c r="BN32" s="350"/>
      <c r="BO32" s="350"/>
      <c r="BP32" s="350"/>
      <c r="BQ32" s="350"/>
      <c r="BR32" s="352"/>
      <c r="BS32" s="341" t="s">
        <v>108</v>
      </c>
      <c r="BT32" s="341"/>
      <c r="BU32" s="341"/>
      <c r="BV32" s="341"/>
      <c r="BW32" s="341"/>
      <c r="BX32" s="341"/>
      <c r="BY32" s="341"/>
      <c r="BZ32" s="341"/>
      <c r="CA32" s="341"/>
      <c r="CB32" s="341"/>
      <c r="CC32" s="341"/>
      <c r="CD32" s="341"/>
      <c r="CE32" s="341"/>
      <c r="CF32" s="342"/>
      <c r="CG32" s="349">
        <f t="shared" si="2"/>
        <v>163</v>
      </c>
      <c r="CH32" s="347"/>
      <c r="CI32" s="347"/>
      <c r="CJ32" s="347"/>
      <c r="CK32" s="347"/>
      <c r="CL32" s="347"/>
      <c r="CM32" s="347"/>
      <c r="CN32" s="347"/>
      <c r="CO32" s="97"/>
      <c r="CP32" s="97"/>
      <c r="CQ32" s="97"/>
      <c r="CR32" s="97"/>
      <c r="CS32" s="97"/>
      <c r="CT32" s="345"/>
      <c r="CU32" s="347">
        <v>86</v>
      </c>
      <c r="CV32" s="347"/>
      <c r="CW32" s="347"/>
      <c r="CX32" s="347"/>
      <c r="CY32" s="347"/>
      <c r="CZ32" s="347"/>
      <c r="DA32" s="347"/>
      <c r="DB32" s="347"/>
      <c r="DC32" s="97"/>
      <c r="DD32" s="97"/>
      <c r="DE32" s="97"/>
      <c r="DF32" s="97"/>
      <c r="DG32" s="97"/>
      <c r="DH32" s="345"/>
      <c r="DI32" s="347">
        <v>77</v>
      </c>
      <c r="DJ32" s="347"/>
      <c r="DK32" s="347"/>
      <c r="DL32" s="347"/>
      <c r="DM32" s="347"/>
      <c r="DN32" s="347"/>
      <c r="DO32" s="347"/>
      <c r="DP32" s="347"/>
      <c r="DQ32" s="97"/>
      <c r="DR32" s="97"/>
      <c r="DS32" s="97"/>
      <c r="DT32" s="97"/>
      <c r="DU32" s="97"/>
      <c r="DV32" s="345"/>
      <c r="DW32" s="347">
        <v>53</v>
      </c>
      <c r="DX32" s="347"/>
      <c r="DY32" s="347"/>
      <c r="DZ32" s="347"/>
      <c r="EA32" s="347"/>
      <c r="EB32" s="347"/>
      <c r="EC32" s="347"/>
      <c r="ED32" s="347"/>
      <c r="EE32" s="97"/>
      <c r="EF32" s="97"/>
      <c r="EG32" s="97"/>
      <c r="EH32" s="97"/>
      <c r="EI32" s="97"/>
      <c r="FF32" s="354"/>
      <c r="FH32" s="331"/>
    </row>
    <row r="33" spans="1:164" ht="13.5" customHeight="1" x14ac:dyDescent="0.2">
      <c r="A33" s="341" t="s">
        <v>105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2"/>
      <c r="O33" s="349">
        <f t="shared" si="0"/>
        <v>2023</v>
      </c>
      <c r="P33" s="347"/>
      <c r="Q33" s="347"/>
      <c r="R33" s="347"/>
      <c r="S33" s="347"/>
      <c r="T33" s="347"/>
      <c r="U33" s="347"/>
      <c r="V33" s="347"/>
      <c r="W33" s="350"/>
      <c r="X33" s="350"/>
      <c r="Y33" s="350"/>
      <c r="Z33" s="350"/>
      <c r="AA33" s="350"/>
      <c r="AB33" s="351"/>
      <c r="AC33" s="347">
        <v>1110</v>
      </c>
      <c r="AD33" s="347"/>
      <c r="AE33" s="347"/>
      <c r="AF33" s="347"/>
      <c r="AG33" s="347"/>
      <c r="AH33" s="347"/>
      <c r="AI33" s="347"/>
      <c r="AJ33" s="347"/>
      <c r="AK33" s="350"/>
      <c r="AL33" s="350"/>
      <c r="AM33" s="350"/>
      <c r="AN33" s="350"/>
      <c r="AO33" s="350"/>
      <c r="AP33" s="351"/>
      <c r="AQ33" s="347">
        <v>913</v>
      </c>
      <c r="AR33" s="347"/>
      <c r="AS33" s="347"/>
      <c r="AT33" s="347"/>
      <c r="AU33" s="347"/>
      <c r="AV33" s="347"/>
      <c r="AW33" s="347"/>
      <c r="AX33" s="347"/>
      <c r="AY33" s="350"/>
      <c r="AZ33" s="350"/>
      <c r="BA33" s="350"/>
      <c r="BB33" s="350"/>
      <c r="BC33" s="350"/>
      <c r="BD33" s="351"/>
      <c r="BE33" s="347">
        <v>1095</v>
      </c>
      <c r="BF33" s="347"/>
      <c r="BG33" s="347"/>
      <c r="BH33" s="347"/>
      <c r="BI33" s="347"/>
      <c r="BJ33" s="347"/>
      <c r="BK33" s="347"/>
      <c r="BL33" s="347"/>
      <c r="BM33" s="350"/>
      <c r="BN33" s="350"/>
      <c r="BO33" s="350"/>
      <c r="BP33" s="350"/>
      <c r="BQ33" s="350"/>
      <c r="BR33" s="352"/>
      <c r="BS33" s="356" t="s">
        <v>106</v>
      </c>
      <c r="BT33" s="356"/>
      <c r="BU33" s="356"/>
      <c r="BV33" s="356"/>
      <c r="BW33" s="356"/>
      <c r="BX33" s="356"/>
      <c r="BY33" s="356"/>
      <c r="BZ33" s="356"/>
      <c r="CA33" s="356"/>
      <c r="CB33" s="356"/>
      <c r="CC33" s="356"/>
      <c r="CD33" s="356"/>
      <c r="CE33" s="356"/>
      <c r="CF33" s="357"/>
      <c r="CG33" s="358">
        <f t="shared" si="2"/>
        <v>3228</v>
      </c>
      <c r="CH33" s="359"/>
      <c r="CI33" s="359"/>
      <c r="CJ33" s="359"/>
      <c r="CK33" s="359"/>
      <c r="CL33" s="359"/>
      <c r="CM33" s="359"/>
      <c r="CN33" s="359"/>
      <c r="CO33" s="360"/>
      <c r="CP33" s="360"/>
      <c r="CQ33" s="360"/>
      <c r="CR33" s="360"/>
      <c r="CS33" s="360"/>
      <c r="CT33" s="361"/>
      <c r="CU33" s="359">
        <f>SUM(CU28:CU32)</f>
        <v>1619</v>
      </c>
      <c r="CV33" s="359"/>
      <c r="CW33" s="359"/>
      <c r="CX33" s="359"/>
      <c r="CY33" s="359"/>
      <c r="CZ33" s="359"/>
      <c r="DA33" s="359"/>
      <c r="DB33" s="359"/>
      <c r="DC33" s="360"/>
      <c r="DD33" s="360"/>
      <c r="DE33" s="360"/>
      <c r="DF33" s="360"/>
      <c r="DG33" s="360"/>
      <c r="DH33" s="361"/>
      <c r="DI33" s="359">
        <f>SUM(DI28:DI32)</f>
        <v>1609</v>
      </c>
      <c r="DJ33" s="359"/>
      <c r="DK33" s="359"/>
      <c r="DL33" s="359"/>
      <c r="DM33" s="359"/>
      <c r="DN33" s="359"/>
      <c r="DO33" s="359"/>
      <c r="DP33" s="359"/>
      <c r="DQ33" s="360"/>
      <c r="DR33" s="360"/>
      <c r="DS33" s="360"/>
      <c r="DT33" s="360"/>
      <c r="DU33" s="360"/>
      <c r="DV33" s="361"/>
      <c r="DW33" s="359">
        <f>SUM(DW28:DW32)</f>
        <v>1188</v>
      </c>
      <c r="DX33" s="359"/>
      <c r="DY33" s="359"/>
      <c r="DZ33" s="359"/>
      <c r="EA33" s="359"/>
      <c r="EB33" s="359"/>
      <c r="EC33" s="359"/>
      <c r="ED33" s="359"/>
      <c r="EE33" s="360"/>
      <c r="EF33" s="360"/>
      <c r="EG33" s="360"/>
      <c r="EH33" s="360"/>
      <c r="EI33" s="360"/>
      <c r="EJ33" s="348"/>
      <c r="FF33" s="354"/>
      <c r="FH33" s="331"/>
    </row>
    <row r="34" spans="1:164" ht="13.5" customHeight="1" x14ac:dyDescent="0.2">
      <c r="A34" s="341" t="s">
        <v>104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2"/>
      <c r="O34" s="349">
        <f t="shared" si="0"/>
        <v>248</v>
      </c>
      <c r="P34" s="347"/>
      <c r="Q34" s="347"/>
      <c r="R34" s="347"/>
      <c r="S34" s="347"/>
      <c r="T34" s="347"/>
      <c r="U34" s="347"/>
      <c r="V34" s="347"/>
      <c r="W34" s="350"/>
      <c r="X34" s="350"/>
      <c r="Y34" s="350"/>
      <c r="Z34" s="350"/>
      <c r="AA34" s="350"/>
      <c r="AB34" s="351"/>
      <c r="AC34" s="347">
        <v>121</v>
      </c>
      <c r="AD34" s="347"/>
      <c r="AE34" s="347"/>
      <c r="AF34" s="347"/>
      <c r="AG34" s="347"/>
      <c r="AH34" s="347"/>
      <c r="AI34" s="347"/>
      <c r="AJ34" s="347"/>
      <c r="AK34" s="350"/>
      <c r="AL34" s="350"/>
      <c r="AM34" s="350"/>
      <c r="AN34" s="350"/>
      <c r="AO34" s="350"/>
      <c r="AP34" s="351"/>
      <c r="AQ34" s="347">
        <v>127</v>
      </c>
      <c r="AR34" s="347"/>
      <c r="AS34" s="347"/>
      <c r="AT34" s="347"/>
      <c r="AU34" s="347"/>
      <c r="AV34" s="347"/>
      <c r="AW34" s="347"/>
      <c r="AX34" s="347"/>
      <c r="AY34" s="350"/>
      <c r="AZ34" s="350"/>
      <c r="BA34" s="350"/>
      <c r="BB34" s="350"/>
      <c r="BC34" s="350"/>
      <c r="BD34" s="351"/>
      <c r="BE34" s="347">
        <v>130</v>
      </c>
      <c r="BF34" s="347"/>
      <c r="BG34" s="347"/>
      <c r="BH34" s="347"/>
      <c r="BI34" s="347"/>
      <c r="BJ34" s="347"/>
      <c r="BK34" s="347"/>
      <c r="BL34" s="347"/>
      <c r="BM34" s="350"/>
      <c r="BN34" s="350"/>
      <c r="BO34" s="350"/>
      <c r="BP34" s="350"/>
      <c r="BQ34" s="350"/>
      <c r="BR34" s="352"/>
      <c r="BS34" s="356"/>
      <c r="BT34" s="356"/>
      <c r="BU34" s="356"/>
      <c r="BV34" s="356"/>
      <c r="BW34" s="356"/>
      <c r="BX34" s="356"/>
      <c r="BY34" s="356"/>
      <c r="BZ34" s="356"/>
      <c r="CA34" s="356"/>
      <c r="CB34" s="356"/>
      <c r="CC34" s="356"/>
      <c r="CD34" s="356"/>
      <c r="CE34" s="356"/>
      <c r="CF34" s="357"/>
      <c r="CG34" s="349"/>
      <c r="CH34" s="347"/>
      <c r="CI34" s="347"/>
      <c r="CJ34" s="347"/>
      <c r="CK34" s="347"/>
      <c r="CL34" s="347"/>
      <c r="CM34" s="347"/>
      <c r="CN34" s="347"/>
      <c r="CO34" s="97"/>
      <c r="CP34" s="97"/>
      <c r="CQ34" s="97"/>
      <c r="CR34" s="97"/>
      <c r="CS34" s="97"/>
      <c r="CU34" s="347"/>
      <c r="CV34" s="347"/>
      <c r="CW34" s="347"/>
      <c r="CX34" s="347"/>
      <c r="CY34" s="347"/>
      <c r="CZ34" s="347"/>
      <c r="DA34" s="347"/>
      <c r="DB34" s="347"/>
      <c r="DI34" s="347"/>
      <c r="DJ34" s="347"/>
      <c r="DK34" s="347"/>
      <c r="DL34" s="347"/>
      <c r="DM34" s="347"/>
      <c r="DN34" s="347"/>
      <c r="DO34" s="347"/>
      <c r="DP34" s="347"/>
      <c r="DW34" s="347"/>
      <c r="DX34" s="347"/>
      <c r="DY34" s="347"/>
      <c r="DZ34" s="347"/>
      <c r="EA34" s="347"/>
      <c r="EB34" s="347"/>
      <c r="EC34" s="347"/>
      <c r="ED34" s="347"/>
      <c r="EJ34" s="348"/>
      <c r="FF34" s="354"/>
      <c r="FH34" s="331"/>
    </row>
    <row r="35" spans="1:164" ht="13.5" customHeight="1" x14ac:dyDescent="0.2">
      <c r="A35" s="341" t="s">
        <v>102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2"/>
      <c r="O35" s="349">
        <f t="shared" si="0"/>
        <v>1214</v>
      </c>
      <c r="P35" s="347"/>
      <c r="Q35" s="347"/>
      <c r="R35" s="347"/>
      <c r="S35" s="347"/>
      <c r="T35" s="347"/>
      <c r="U35" s="347"/>
      <c r="V35" s="347"/>
      <c r="W35" s="350"/>
      <c r="X35" s="350"/>
      <c r="Y35" s="350"/>
      <c r="Z35" s="350"/>
      <c r="AA35" s="350"/>
      <c r="AB35" s="351"/>
      <c r="AC35" s="347">
        <v>573</v>
      </c>
      <c r="AD35" s="347"/>
      <c r="AE35" s="347"/>
      <c r="AF35" s="347"/>
      <c r="AG35" s="347"/>
      <c r="AH35" s="347"/>
      <c r="AI35" s="347"/>
      <c r="AJ35" s="347"/>
      <c r="AK35" s="350"/>
      <c r="AL35" s="350"/>
      <c r="AM35" s="350"/>
      <c r="AN35" s="350"/>
      <c r="AO35" s="350"/>
      <c r="AP35" s="351"/>
      <c r="AQ35" s="347">
        <v>641</v>
      </c>
      <c r="AR35" s="347"/>
      <c r="AS35" s="347"/>
      <c r="AT35" s="347"/>
      <c r="AU35" s="347"/>
      <c r="AV35" s="347"/>
      <c r="AW35" s="347"/>
      <c r="AX35" s="347"/>
      <c r="AY35" s="350"/>
      <c r="AZ35" s="350"/>
      <c r="BA35" s="350"/>
      <c r="BB35" s="350"/>
      <c r="BC35" s="350"/>
      <c r="BD35" s="351"/>
      <c r="BE35" s="347">
        <v>527</v>
      </c>
      <c r="BF35" s="347"/>
      <c r="BG35" s="347"/>
      <c r="BH35" s="347"/>
      <c r="BI35" s="347"/>
      <c r="BJ35" s="347"/>
      <c r="BK35" s="347"/>
      <c r="BL35" s="347"/>
      <c r="BM35" s="350"/>
      <c r="BN35" s="350"/>
      <c r="BO35" s="350"/>
      <c r="BP35" s="350"/>
      <c r="BQ35" s="350"/>
      <c r="BR35" s="352"/>
      <c r="BS35" s="341" t="s">
        <v>103</v>
      </c>
      <c r="BT35" s="341"/>
      <c r="BU35" s="341"/>
      <c r="BV35" s="341"/>
      <c r="BW35" s="341"/>
      <c r="BX35" s="341"/>
      <c r="BY35" s="341"/>
      <c r="BZ35" s="341"/>
      <c r="CA35" s="341"/>
      <c r="CB35" s="341"/>
      <c r="CC35" s="341"/>
      <c r="CD35" s="341"/>
      <c r="CE35" s="341"/>
      <c r="CF35" s="342"/>
      <c r="CG35" s="349">
        <f t="shared" ref="CG35:CG40" si="3">SUM(CU35,DI35)</f>
        <v>591</v>
      </c>
      <c r="CH35" s="347"/>
      <c r="CI35" s="347"/>
      <c r="CJ35" s="347"/>
      <c r="CK35" s="347"/>
      <c r="CL35" s="347"/>
      <c r="CM35" s="347"/>
      <c r="CN35" s="347"/>
      <c r="CO35" s="97"/>
      <c r="CP35" s="97"/>
      <c r="CQ35" s="97"/>
      <c r="CR35" s="97"/>
      <c r="CS35" s="97"/>
      <c r="CT35" s="345"/>
      <c r="CU35" s="347">
        <v>313</v>
      </c>
      <c r="CV35" s="347"/>
      <c r="CW35" s="347"/>
      <c r="CX35" s="347"/>
      <c r="CY35" s="347"/>
      <c r="CZ35" s="347"/>
      <c r="DA35" s="347"/>
      <c r="DB35" s="347"/>
      <c r="DC35" s="97"/>
      <c r="DD35" s="97"/>
      <c r="DE35" s="97"/>
      <c r="DF35" s="97"/>
      <c r="DG35" s="97"/>
      <c r="DH35" s="345"/>
      <c r="DI35" s="347">
        <v>278</v>
      </c>
      <c r="DJ35" s="347"/>
      <c r="DK35" s="347"/>
      <c r="DL35" s="347"/>
      <c r="DM35" s="347"/>
      <c r="DN35" s="347"/>
      <c r="DO35" s="347"/>
      <c r="DP35" s="347"/>
      <c r="DQ35" s="97"/>
      <c r="DR35" s="97"/>
      <c r="DS35" s="97"/>
      <c r="DT35" s="97"/>
      <c r="DU35" s="97"/>
      <c r="DV35" s="345"/>
      <c r="DW35" s="347">
        <v>242</v>
      </c>
      <c r="DX35" s="347"/>
      <c r="DY35" s="347"/>
      <c r="DZ35" s="347"/>
      <c r="EA35" s="347"/>
      <c r="EB35" s="347"/>
      <c r="EC35" s="347"/>
      <c r="ED35" s="347"/>
      <c r="EE35" s="97"/>
      <c r="EF35" s="97"/>
      <c r="EG35" s="97"/>
      <c r="EH35" s="97"/>
      <c r="EI35" s="97"/>
      <c r="EJ35" s="348"/>
      <c r="FF35" s="354"/>
      <c r="FH35" s="331"/>
    </row>
    <row r="36" spans="1:164" ht="13.5" customHeight="1" x14ac:dyDescent="0.2">
      <c r="A36" s="341" t="s">
        <v>101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2"/>
      <c r="O36" s="349">
        <f t="shared" si="0"/>
        <v>783</v>
      </c>
      <c r="P36" s="347"/>
      <c r="Q36" s="347"/>
      <c r="R36" s="347"/>
      <c r="S36" s="347"/>
      <c r="T36" s="347"/>
      <c r="U36" s="347"/>
      <c r="V36" s="347"/>
      <c r="W36" s="350"/>
      <c r="X36" s="350"/>
      <c r="Y36" s="350"/>
      <c r="Z36" s="350"/>
      <c r="AA36" s="350"/>
      <c r="AB36" s="351"/>
      <c r="AC36" s="347">
        <v>385</v>
      </c>
      <c r="AD36" s="347"/>
      <c r="AE36" s="347"/>
      <c r="AF36" s="347"/>
      <c r="AG36" s="347"/>
      <c r="AH36" s="347"/>
      <c r="AI36" s="347"/>
      <c r="AJ36" s="347"/>
      <c r="AK36" s="350"/>
      <c r="AL36" s="350"/>
      <c r="AM36" s="350"/>
      <c r="AN36" s="350"/>
      <c r="AO36" s="350"/>
      <c r="AP36" s="351"/>
      <c r="AQ36" s="347">
        <v>398</v>
      </c>
      <c r="AR36" s="347"/>
      <c r="AS36" s="347"/>
      <c r="AT36" s="347"/>
      <c r="AU36" s="347"/>
      <c r="AV36" s="347"/>
      <c r="AW36" s="347"/>
      <c r="AX36" s="347"/>
      <c r="AY36" s="350"/>
      <c r="AZ36" s="350"/>
      <c r="BA36" s="350"/>
      <c r="BB36" s="350"/>
      <c r="BC36" s="350"/>
      <c r="BD36" s="351"/>
      <c r="BE36" s="347">
        <v>358</v>
      </c>
      <c r="BF36" s="347"/>
      <c r="BG36" s="347"/>
      <c r="BH36" s="347"/>
      <c r="BI36" s="347"/>
      <c r="BJ36" s="347"/>
      <c r="BK36" s="347"/>
      <c r="BL36" s="347"/>
      <c r="BM36" s="350"/>
      <c r="BN36" s="350"/>
      <c r="BO36" s="350"/>
      <c r="BP36" s="350"/>
      <c r="BQ36" s="350"/>
      <c r="BR36" s="352"/>
      <c r="BS36" s="341" t="s">
        <v>269</v>
      </c>
      <c r="BT36" s="341"/>
      <c r="BU36" s="341"/>
      <c r="BV36" s="341"/>
      <c r="BW36" s="341"/>
      <c r="BX36" s="341"/>
      <c r="BY36" s="341"/>
      <c r="BZ36" s="341"/>
      <c r="CA36" s="341"/>
      <c r="CB36" s="341"/>
      <c r="CC36" s="341"/>
      <c r="CD36" s="341"/>
      <c r="CE36" s="341"/>
      <c r="CF36" s="342"/>
      <c r="CG36" s="349">
        <f t="shared" si="3"/>
        <v>767</v>
      </c>
      <c r="CH36" s="347"/>
      <c r="CI36" s="347"/>
      <c r="CJ36" s="347"/>
      <c r="CK36" s="347"/>
      <c r="CL36" s="347"/>
      <c r="CM36" s="347"/>
      <c r="CN36" s="347"/>
      <c r="CO36" s="97"/>
      <c r="CP36" s="97"/>
      <c r="CQ36" s="97"/>
      <c r="CR36" s="97"/>
      <c r="CS36" s="97"/>
      <c r="CT36" s="345"/>
      <c r="CU36" s="347">
        <v>327</v>
      </c>
      <c r="CV36" s="347"/>
      <c r="CW36" s="347"/>
      <c r="CX36" s="347"/>
      <c r="CY36" s="347"/>
      <c r="CZ36" s="347"/>
      <c r="DA36" s="347"/>
      <c r="DB36" s="347"/>
      <c r="DC36" s="97"/>
      <c r="DD36" s="97"/>
      <c r="DE36" s="97"/>
      <c r="DF36" s="97"/>
      <c r="DG36" s="97"/>
      <c r="DH36" s="345"/>
      <c r="DI36" s="347">
        <v>440</v>
      </c>
      <c r="DJ36" s="347"/>
      <c r="DK36" s="347"/>
      <c r="DL36" s="347"/>
      <c r="DM36" s="347"/>
      <c r="DN36" s="347"/>
      <c r="DO36" s="347"/>
      <c r="DP36" s="347"/>
      <c r="DQ36" s="97"/>
      <c r="DR36" s="97"/>
      <c r="DS36" s="97"/>
      <c r="DT36" s="97"/>
      <c r="DU36" s="97"/>
      <c r="DV36" s="345"/>
      <c r="DW36" s="347">
        <v>214</v>
      </c>
      <c r="DX36" s="347"/>
      <c r="DY36" s="347"/>
      <c r="DZ36" s="347"/>
      <c r="EA36" s="347"/>
      <c r="EB36" s="347"/>
      <c r="EC36" s="347"/>
      <c r="ED36" s="347"/>
      <c r="EE36" s="97"/>
      <c r="EF36" s="97"/>
      <c r="EG36" s="97"/>
      <c r="EH36" s="97"/>
      <c r="EI36" s="97"/>
      <c r="EJ36" s="348"/>
      <c r="FF36" s="354"/>
      <c r="FH36" s="331"/>
    </row>
    <row r="37" spans="1:164" ht="13.5" customHeight="1" x14ac:dyDescent="0.2">
      <c r="A37" s="341" t="s">
        <v>99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2"/>
      <c r="O37" s="349">
        <f t="shared" si="0"/>
        <v>564</v>
      </c>
      <c r="P37" s="347"/>
      <c r="Q37" s="347"/>
      <c r="R37" s="347"/>
      <c r="S37" s="347"/>
      <c r="T37" s="347"/>
      <c r="U37" s="347"/>
      <c r="V37" s="347"/>
      <c r="W37" s="350"/>
      <c r="X37" s="350"/>
      <c r="Y37" s="350"/>
      <c r="Z37" s="350"/>
      <c r="AA37" s="350"/>
      <c r="AB37" s="351"/>
      <c r="AC37" s="347">
        <v>267</v>
      </c>
      <c r="AD37" s="347"/>
      <c r="AE37" s="347"/>
      <c r="AF37" s="347"/>
      <c r="AG37" s="347"/>
      <c r="AH37" s="347"/>
      <c r="AI37" s="347"/>
      <c r="AJ37" s="347"/>
      <c r="AK37" s="350"/>
      <c r="AL37" s="350"/>
      <c r="AM37" s="350"/>
      <c r="AN37" s="350"/>
      <c r="AO37" s="350"/>
      <c r="AP37" s="351"/>
      <c r="AQ37" s="347">
        <v>297</v>
      </c>
      <c r="AR37" s="347"/>
      <c r="AS37" s="347"/>
      <c r="AT37" s="347"/>
      <c r="AU37" s="347"/>
      <c r="AV37" s="347"/>
      <c r="AW37" s="347"/>
      <c r="AX37" s="347"/>
      <c r="AY37" s="350"/>
      <c r="AZ37" s="350"/>
      <c r="BA37" s="350"/>
      <c r="BB37" s="350"/>
      <c r="BC37" s="350"/>
      <c r="BD37" s="351"/>
      <c r="BE37" s="347">
        <v>234</v>
      </c>
      <c r="BF37" s="347"/>
      <c r="BG37" s="347"/>
      <c r="BH37" s="347"/>
      <c r="BI37" s="347"/>
      <c r="BJ37" s="347"/>
      <c r="BK37" s="347"/>
      <c r="BL37" s="347"/>
      <c r="BM37" s="350"/>
      <c r="BN37" s="350"/>
      <c r="BO37" s="350"/>
      <c r="BP37" s="350"/>
      <c r="BQ37" s="350"/>
      <c r="BR37" s="352"/>
      <c r="BS37" s="341" t="s">
        <v>100</v>
      </c>
      <c r="BT37" s="341"/>
      <c r="BU37" s="341"/>
      <c r="BV37" s="341"/>
      <c r="BW37" s="341"/>
      <c r="BX37" s="341"/>
      <c r="BY37" s="341"/>
      <c r="BZ37" s="341"/>
      <c r="CA37" s="341"/>
      <c r="CB37" s="341"/>
      <c r="CC37" s="341"/>
      <c r="CD37" s="341"/>
      <c r="CE37" s="341"/>
      <c r="CF37" s="342"/>
      <c r="CG37" s="349">
        <f t="shared" si="3"/>
        <v>455</v>
      </c>
      <c r="CH37" s="347"/>
      <c r="CI37" s="347"/>
      <c r="CJ37" s="347"/>
      <c r="CK37" s="347"/>
      <c r="CL37" s="347"/>
      <c r="CM37" s="347"/>
      <c r="CN37" s="347"/>
      <c r="CO37" s="97"/>
      <c r="CP37" s="97"/>
      <c r="CQ37" s="97"/>
      <c r="CR37" s="97"/>
      <c r="CS37" s="97"/>
      <c r="CT37" s="345"/>
      <c r="CU37" s="347">
        <v>237</v>
      </c>
      <c r="CV37" s="347"/>
      <c r="CW37" s="347"/>
      <c r="CX37" s="347"/>
      <c r="CY37" s="347"/>
      <c r="CZ37" s="347"/>
      <c r="DA37" s="347"/>
      <c r="DB37" s="347"/>
      <c r="DC37" s="97"/>
      <c r="DD37" s="97"/>
      <c r="DE37" s="97"/>
      <c r="DF37" s="97"/>
      <c r="DG37" s="97"/>
      <c r="DH37" s="345"/>
      <c r="DI37" s="347">
        <v>218</v>
      </c>
      <c r="DJ37" s="347"/>
      <c r="DK37" s="347"/>
      <c r="DL37" s="347"/>
      <c r="DM37" s="347"/>
      <c r="DN37" s="347"/>
      <c r="DO37" s="347"/>
      <c r="DP37" s="347"/>
      <c r="DQ37" s="97"/>
      <c r="DR37" s="97"/>
      <c r="DS37" s="97"/>
      <c r="DT37" s="97"/>
      <c r="DU37" s="97"/>
      <c r="DV37" s="345"/>
      <c r="DW37" s="347">
        <v>166</v>
      </c>
      <c r="DX37" s="347"/>
      <c r="DY37" s="347"/>
      <c r="DZ37" s="347"/>
      <c r="EA37" s="347"/>
      <c r="EB37" s="347"/>
      <c r="EC37" s="347"/>
      <c r="ED37" s="347"/>
      <c r="EE37" s="97"/>
      <c r="EF37" s="97"/>
      <c r="EG37" s="97"/>
      <c r="EH37" s="97"/>
      <c r="EI37" s="97"/>
      <c r="EJ37" s="348"/>
      <c r="FF37" s="354"/>
      <c r="FH37" s="331"/>
    </row>
    <row r="38" spans="1:164" ht="13.5" customHeight="1" x14ac:dyDescent="0.2">
      <c r="A38" s="341" t="s">
        <v>97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42"/>
      <c r="O38" s="349">
        <f t="shared" si="0"/>
        <v>752</v>
      </c>
      <c r="P38" s="347"/>
      <c r="Q38" s="347"/>
      <c r="R38" s="347"/>
      <c r="S38" s="347"/>
      <c r="T38" s="347"/>
      <c r="U38" s="347"/>
      <c r="V38" s="347"/>
      <c r="W38" s="350"/>
      <c r="X38" s="350"/>
      <c r="Y38" s="350"/>
      <c r="Z38" s="350"/>
      <c r="AA38" s="350"/>
      <c r="AB38" s="351"/>
      <c r="AC38" s="347">
        <v>376</v>
      </c>
      <c r="AD38" s="347"/>
      <c r="AE38" s="347"/>
      <c r="AF38" s="347"/>
      <c r="AG38" s="347"/>
      <c r="AH38" s="347"/>
      <c r="AI38" s="347"/>
      <c r="AJ38" s="347"/>
      <c r="AK38" s="350"/>
      <c r="AL38" s="350"/>
      <c r="AM38" s="350"/>
      <c r="AN38" s="350"/>
      <c r="AO38" s="350"/>
      <c r="AP38" s="351"/>
      <c r="AQ38" s="347">
        <v>376</v>
      </c>
      <c r="AR38" s="347"/>
      <c r="AS38" s="347"/>
      <c r="AT38" s="347"/>
      <c r="AU38" s="347"/>
      <c r="AV38" s="347"/>
      <c r="AW38" s="347"/>
      <c r="AX38" s="347"/>
      <c r="AY38" s="350"/>
      <c r="AZ38" s="350"/>
      <c r="BA38" s="350"/>
      <c r="BB38" s="350"/>
      <c r="BC38" s="350"/>
      <c r="BD38" s="351"/>
      <c r="BE38" s="347">
        <v>337</v>
      </c>
      <c r="BF38" s="347"/>
      <c r="BG38" s="347"/>
      <c r="BH38" s="347"/>
      <c r="BI38" s="347"/>
      <c r="BJ38" s="347"/>
      <c r="BK38" s="347"/>
      <c r="BL38" s="347"/>
      <c r="BM38" s="350"/>
      <c r="BN38" s="350"/>
      <c r="BO38" s="350"/>
      <c r="BP38" s="350"/>
      <c r="BQ38" s="350"/>
      <c r="BR38" s="352"/>
      <c r="BS38" s="341" t="s">
        <v>98</v>
      </c>
      <c r="BT38" s="341"/>
      <c r="BU38" s="341"/>
      <c r="BV38" s="341"/>
      <c r="BW38" s="341"/>
      <c r="BX38" s="341"/>
      <c r="BY38" s="341"/>
      <c r="BZ38" s="341"/>
      <c r="CA38" s="341"/>
      <c r="CB38" s="341"/>
      <c r="CC38" s="341"/>
      <c r="CD38" s="341"/>
      <c r="CE38" s="341"/>
      <c r="CF38" s="342"/>
      <c r="CG38" s="349">
        <f t="shared" si="3"/>
        <v>99</v>
      </c>
      <c r="CH38" s="347"/>
      <c r="CI38" s="347"/>
      <c r="CJ38" s="347"/>
      <c r="CK38" s="347"/>
      <c r="CL38" s="347"/>
      <c r="CM38" s="347"/>
      <c r="CN38" s="347"/>
      <c r="CO38" s="97"/>
      <c r="CP38" s="97"/>
      <c r="CQ38" s="97"/>
      <c r="CR38" s="97"/>
      <c r="CS38" s="97"/>
      <c r="CT38" s="345"/>
      <c r="CU38" s="347">
        <v>42</v>
      </c>
      <c r="CV38" s="347"/>
      <c r="CW38" s="347"/>
      <c r="CX38" s="347"/>
      <c r="CY38" s="347"/>
      <c r="CZ38" s="347"/>
      <c r="DA38" s="347"/>
      <c r="DB38" s="347"/>
      <c r="DC38" s="97"/>
      <c r="DD38" s="97"/>
      <c r="DE38" s="97"/>
      <c r="DF38" s="97"/>
      <c r="DG38" s="97"/>
      <c r="DH38" s="345"/>
      <c r="DI38" s="347">
        <v>57</v>
      </c>
      <c r="DJ38" s="347"/>
      <c r="DK38" s="347"/>
      <c r="DL38" s="347"/>
      <c r="DM38" s="347"/>
      <c r="DN38" s="347"/>
      <c r="DO38" s="347"/>
      <c r="DP38" s="347"/>
      <c r="DQ38" s="97"/>
      <c r="DR38" s="97"/>
      <c r="DS38" s="97"/>
      <c r="DT38" s="97"/>
      <c r="DU38" s="97"/>
      <c r="DV38" s="345"/>
      <c r="DW38" s="347">
        <v>29</v>
      </c>
      <c r="DX38" s="347"/>
      <c r="DY38" s="347"/>
      <c r="DZ38" s="347"/>
      <c r="EA38" s="347"/>
      <c r="EB38" s="347"/>
      <c r="EC38" s="347"/>
      <c r="ED38" s="347"/>
      <c r="EE38" s="97"/>
      <c r="EF38" s="97"/>
      <c r="EG38" s="97"/>
      <c r="EH38" s="97"/>
      <c r="EI38" s="97"/>
      <c r="FF38" s="354"/>
      <c r="FH38" s="331"/>
    </row>
    <row r="39" spans="1:164" ht="13.5" customHeight="1" x14ac:dyDescent="0.2">
      <c r="A39" s="341" t="s">
        <v>249</v>
      </c>
      <c r="B39" s="341"/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 s="341"/>
      <c r="N39" s="342"/>
      <c r="O39" s="349">
        <f t="shared" si="0"/>
        <v>2117</v>
      </c>
      <c r="P39" s="347"/>
      <c r="Q39" s="347"/>
      <c r="R39" s="347"/>
      <c r="S39" s="347"/>
      <c r="T39" s="347"/>
      <c r="U39" s="347"/>
      <c r="V39" s="347"/>
      <c r="W39" s="350"/>
      <c r="X39" s="350"/>
      <c r="Y39" s="350"/>
      <c r="Z39" s="350"/>
      <c r="AA39" s="350"/>
      <c r="AB39" s="351"/>
      <c r="AC39" s="347">
        <v>1050</v>
      </c>
      <c r="AD39" s="347"/>
      <c r="AE39" s="347"/>
      <c r="AF39" s="347"/>
      <c r="AG39" s="347"/>
      <c r="AH39" s="347"/>
      <c r="AI39" s="347"/>
      <c r="AJ39" s="347"/>
      <c r="AK39" s="350"/>
      <c r="AL39" s="350"/>
      <c r="AM39" s="350"/>
      <c r="AN39" s="350"/>
      <c r="AO39" s="350"/>
      <c r="AP39" s="351"/>
      <c r="AQ39" s="347">
        <v>1067</v>
      </c>
      <c r="AR39" s="347"/>
      <c r="AS39" s="347"/>
      <c r="AT39" s="347"/>
      <c r="AU39" s="347"/>
      <c r="AV39" s="347"/>
      <c r="AW39" s="347"/>
      <c r="AX39" s="347"/>
      <c r="AY39" s="350"/>
      <c r="AZ39" s="350"/>
      <c r="BA39" s="350"/>
      <c r="BB39" s="350"/>
      <c r="BC39" s="350"/>
      <c r="BD39" s="351"/>
      <c r="BE39" s="347">
        <v>822</v>
      </c>
      <c r="BF39" s="347"/>
      <c r="BG39" s="347"/>
      <c r="BH39" s="347"/>
      <c r="BI39" s="347"/>
      <c r="BJ39" s="347"/>
      <c r="BK39" s="347"/>
      <c r="BL39" s="347"/>
      <c r="BM39" s="350"/>
      <c r="BN39" s="350"/>
      <c r="BO39" s="350"/>
      <c r="BP39" s="350"/>
      <c r="BQ39" s="350"/>
      <c r="BR39" s="362"/>
      <c r="BS39" s="341" t="s">
        <v>96</v>
      </c>
      <c r="BT39" s="341"/>
      <c r="BU39" s="341"/>
      <c r="BV39" s="341"/>
      <c r="BW39" s="341"/>
      <c r="BX39" s="341"/>
      <c r="BY39" s="341"/>
      <c r="BZ39" s="341"/>
      <c r="CA39" s="341"/>
      <c r="CB39" s="341"/>
      <c r="CC39" s="341"/>
      <c r="CD39" s="341"/>
      <c r="CE39" s="341"/>
      <c r="CF39" s="342"/>
      <c r="CG39" s="349">
        <f t="shared" si="3"/>
        <v>129</v>
      </c>
      <c r="CH39" s="347"/>
      <c r="CI39" s="347"/>
      <c r="CJ39" s="347"/>
      <c r="CK39" s="347"/>
      <c r="CL39" s="347"/>
      <c r="CM39" s="347"/>
      <c r="CN39" s="347"/>
      <c r="CO39" s="97"/>
      <c r="CP39" s="97"/>
      <c r="CQ39" s="97"/>
      <c r="CR39" s="97"/>
      <c r="CS39" s="97"/>
      <c r="CT39" s="345"/>
      <c r="CU39" s="347">
        <v>62</v>
      </c>
      <c r="CV39" s="347"/>
      <c r="CW39" s="347"/>
      <c r="CX39" s="347"/>
      <c r="CY39" s="347"/>
      <c r="CZ39" s="347"/>
      <c r="DA39" s="347"/>
      <c r="DB39" s="347"/>
      <c r="DC39" s="97"/>
      <c r="DD39" s="97"/>
      <c r="DE39" s="97"/>
      <c r="DF39" s="97"/>
      <c r="DG39" s="97"/>
      <c r="DH39" s="345"/>
      <c r="DI39" s="347">
        <v>67</v>
      </c>
      <c r="DJ39" s="347"/>
      <c r="DK39" s="347"/>
      <c r="DL39" s="347"/>
      <c r="DM39" s="347"/>
      <c r="DN39" s="347"/>
      <c r="DO39" s="347"/>
      <c r="DP39" s="347"/>
      <c r="DQ39" s="97"/>
      <c r="DR39" s="97"/>
      <c r="DS39" s="97"/>
      <c r="DT39" s="97"/>
      <c r="DU39" s="97"/>
      <c r="DV39" s="345"/>
      <c r="DW39" s="347">
        <v>49</v>
      </c>
      <c r="DX39" s="347"/>
      <c r="DY39" s="347"/>
      <c r="DZ39" s="347"/>
      <c r="EA39" s="347"/>
      <c r="EB39" s="347"/>
      <c r="EC39" s="347"/>
      <c r="ED39" s="347"/>
      <c r="EE39" s="97"/>
      <c r="EF39" s="97"/>
      <c r="EG39" s="97"/>
      <c r="EH39" s="97"/>
      <c r="EI39" s="97"/>
      <c r="EJ39" s="348"/>
      <c r="FF39" s="354"/>
      <c r="FH39" s="331"/>
    </row>
    <row r="40" spans="1:164" ht="13.5" customHeight="1" x14ac:dyDescent="0.2">
      <c r="A40" s="341" t="s">
        <v>94</v>
      </c>
      <c r="B40" s="341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2"/>
      <c r="O40" s="349">
        <f t="shared" si="0"/>
        <v>1463</v>
      </c>
      <c r="P40" s="347"/>
      <c r="Q40" s="347"/>
      <c r="R40" s="347"/>
      <c r="S40" s="347"/>
      <c r="T40" s="347"/>
      <c r="U40" s="347"/>
      <c r="V40" s="347"/>
      <c r="W40" s="350"/>
      <c r="X40" s="350"/>
      <c r="Y40" s="350"/>
      <c r="Z40" s="350"/>
      <c r="AA40" s="350"/>
      <c r="AB40" s="351"/>
      <c r="AC40" s="347">
        <v>731</v>
      </c>
      <c r="AD40" s="347"/>
      <c r="AE40" s="347"/>
      <c r="AF40" s="347"/>
      <c r="AG40" s="347"/>
      <c r="AH40" s="347"/>
      <c r="AI40" s="347"/>
      <c r="AJ40" s="347"/>
      <c r="AK40" s="350"/>
      <c r="AL40" s="350"/>
      <c r="AM40" s="350"/>
      <c r="AN40" s="350"/>
      <c r="AO40" s="350"/>
      <c r="AP40" s="351"/>
      <c r="AQ40" s="347">
        <v>732</v>
      </c>
      <c r="AR40" s="347"/>
      <c r="AS40" s="347"/>
      <c r="AT40" s="347"/>
      <c r="AU40" s="347"/>
      <c r="AV40" s="347"/>
      <c r="AW40" s="347"/>
      <c r="AX40" s="347"/>
      <c r="AY40" s="350"/>
      <c r="AZ40" s="350"/>
      <c r="BA40" s="350"/>
      <c r="BB40" s="350"/>
      <c r="BC40" s="350"/>
      <c r="BD40" s="351"/>
      <c r="BE40" s="347">
        <v>584</v>
      </c>
      <c r="BF40" s="347"/>
      <c r="BG40" s="347"/>
      <c r="BH40" s="347"/>
      <c r="BI40" s="347"/>
      <c r="BJ40" s="347"/>
      <c r="BK40" s="347"/>
      <c r="BL40" s="347"/>
      <c r="BM40" s="350"/>
      <c r="BN40" s="350"/>
      <c r="BO40" s="350"/>
      <c r="BP40" s="350"/>
      <c r="BQ40" s="350"/>
      <c r="BR40" s="352"/>
      <c r="BS40" s="356" t="s">
        <v>95</v>
      </c>
      <c r="BT40" s="356"/>
      <c r="BU40" s="356"/>
      <c r="BV40" s="356"/>
      <c r="BW40" s="356"/>
      <c r="BX40" s="356"/>
      <c r="BY40" s="356"/>
      <c r="BZ40" s="356"/>
      <c r="CA40" s="356"/>
      <c r="CB40" s="356"/>
      <c r="CC40" s="356"/>
      <c r="CD40" s="356"/>
      <c r="CE40" s="356"/>
      <c r="CF40" s="357"/>
      <c r="CG40" s="358">
        <f t="shared" si="3"/>
        <v>2041</v>
      </c>
      <c r="CH40" s="359"/>
      <c r="CI40" s="359"/>
      <c r="CJ40" s="359"/>
      <c r="CK40" s="359"/>
      <c r="CL40" s="359"/>
      <c r="CM40" s="359"/>
      <c r="CN40" s="359"/>
      <c r="CO40" s="360"/>
      <c r="CP40" s="360"/>
      <c r="CQ40" s="360"/>
      <c r="CR40" s="360"/>
      <c r="CS40" s="360"/>
      <c r="CT40" s="361"/>
      <c r="CU40" s="359">
        <f>SUM(CU35:CU39)</f>
        <v>981</v>
      </c>
      <c r="CV40" s="359"/>
      <c r="CW40" s="359"/>
      <c r="CX40" s="359"/>
      <c r="CY40" s="359"/>
      <c r="CZ40" s="359"/>
      <c r="DA40" s="359"/>
      <c r="DB40" s="359"/>
      <c r="DC40" s="360"/>
      <c r="DD40" s="360"/>
      <c r="DE40" s="360"/>
      <c r="DF40" s="360"/>
      <c r="DG40" s="360"/>
      <c r="DH40" s="361"/>
      <c r="DI40" s="359">
        <f>SUM(DI35:DI39)</f>
        <v>1060</v>
      </c>
      <c r="DJ40" s="359"/>
      <c r="DK40" s="359"/>
      <c r="DL40" s="359"/>
      <c r="DM40" s="359"/>
      <c r="DN40" s="359"/>
      <c r="DO40" s="359"/>
      <c r="DP40" s="359"/>
      <c r="DQ40" s="360"/>
      <c r="DR40" s="360"/>
      <c r="DS40" s="360"/>
      <c r="DT40" s="360"/>
      <c r="DU40" s="360"/>
      <c r="DV40" s="361"/>
      <c r="DW40" s="359">
        <f>SUM(DW35:DW39)</f>
        <v>700</v>
      </c>
      <c r="DX40" s="359"/>
      <c r="DY40" s="359"/>
      <c r="DZ40" s="359"/>
      <c r="EA40" s="359"/>
      <c r="EB40" s="359"/>
      <c r="EC40" s="359"/>
      <c r="ED40" s="359"/>
      <c r="EE40" s="360"/>
      <c r="EF40" s="360"/>
      <c r="EG40" s="360"/>
      <c r="EH40" s="360"/>
      <c r="EI40" s="360"/>
      <c r="EJ40" s="348"/>
      <c r="FF40" s="354"/>
      <c r="FH40" s="331"/>
    </row>
    <row r="41" spans="1:164" ht="13.5" customHeight="1" x14ac:dyDescent="0.2">
      <c r="A41" s="341" t="s">
        <v>93</v>
      </c>
      <c r="B41" s="341"/>
      <c r="C41" s="341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2"/>
      <c r="O41" s="349">
        <f t="shared" si="0"/>
        <v>555</v>
      </c>
      <c r="P41" s="347"/>
      <c r="Q41" s="347"/>
      <c r="R41" s="347"/>
      <c r="S41" s="347"/>
      <c r="T41" s="347"/>
      <c r="U41" s="347"/>
      <c r="V41" s="347"/>
      <c r="W41" s="350"/>
      <c r="X41" s="350"/>
      <c r="Y41" s="350"/>
      <c r="Z41" s="350"/>
      <c r="AA41" s="350"/>
      <c r="AB41" s="351"/>
      <c r="AC41" s="347">
        <v>265</v>
      </c>
      <c r="AD41" s="347"/>
      <c r="AE41" s="347"/>
      <c r="AF41" s="347"/>
      <c r="AG41" s="347"/>
      <c r="AH41" s="347"/>
      <c r="AI41" s="347"/>
      <c r="AJ41" s="347"/>
      <c r="AK41" s="350"/>
      <c r="AL41" s="350"/>
      <c r="AM41" s="350"/>
      <c r="AN41" s="350"/>
      <c r="AO41" s="350"/>
      <c r="AP41" s="351"/>
      <c r="AQ41" s="347">
        <v>290</v>
      </c>
      <c r="AR41" s="347"/>
      <c r="AS41" s="347"/>
      <c r="AT41" s="347"/>
      <c r="AU41" s="347"/>
      <c r="AV41" s="347"/>
      <c r="AW41" s="347"/>
      <c r="AX41" s="347"/>
      <c r="AY41" s="350"/>
      <c r="AZ41" s="350"/>
      <c r="BA41" s="350"/>
      <c r="BB41" s="350"/>
      <c r="BC41" s="350"/>
      <c r="BD41" s="351"/>
      <c r="BE41" s="347">
        <v>224</v>
      </c>
      <c r="BF41" s="347"/>
      <c r="BG41" s="347"/>
      <c r="BH41" s="347"/>
      <c r="BI41" s="347"/>
      <c r="BJ41" s="347"/>
      <c r="BK41" s="347"/>
      <c r="BL41" s="347"/>
      <c r="BM41" s="350"/>
      <c r="BN41" s="350"/>
      <c r="BO41" s="350"/>
      <c r="BP41" s="350"/>
      <c r="BQ41" s="350"/>
      <c r="BR41" s="352"/>
      <c r="BS41" s="356"/>
      <c r="BT41" s="356"/>
      <c r="BU41" s="356"/>
      <c r="BV41" s="356"/>
      <c r="BW41" s="356"/>
      <c r="BX41" s="356"/>
      <c r="BY41" s="356"/>
      <c r="BZ41" s="356"/>
      <c r="CA41" s="356"/>
      <c r="CB41" s="356"/>
      <c r="CC41" s="356"/>
      <c r="CD41" s="356"/>
      <c r="CE41" s="356"/>
      <c r="CF41" s="357"/>
      <c r="CG41" s="349"/>
      <c r="CH41" s="347"/>
      <c r="CI41" s="347"/>
      <c r="CJ41" s="347"/>
      <c r="CK41" s="347"/>
      <c r="CL41" s="347"/>
      <c r="CM41" s="347"/>
      <c r="CN41" s="347"/>
      <c r="CO41" s="97"/>
      <c r="CP41" s="97"/>
      <c r="CQ41" s="97"/>
      <c r="CR41" s="97"/>
      <c r="CS41" s="97"/>
      <c r="CT41" s="345"/>
      <c r="CU41" s="347"/>
      <c r="CV41" s="347"/>
      <c r="CW41" s="347"/>
      <c r="CX41" s="347"/>
      <c r="CY41" s="347"/>
      <c r="CZ41" s="347"/>
      <c r="DA41" s="347"/>
      <c r="DB41" s="347"/>
      <c r="DC41" s="97"/>
      <c r="DD41" s="97"/>
      <c r="DE41" s="97"/>
      <c r="DF41" s="97"/>
      <c r="DG41" s="97"/>
      <c r="DH41" s="345"/>
      <c r="DI41" s="347"/>
      <c r="DJ41" s="347"/>
      <c r="DK41" s="347"/>
      <c r="DL41" s="347"/>
      <c r="DM41" s="347"/>
      <c r="DN41" s="347"/>
      <c r="DO41" s="347"/>
      <c r="DP41" s="347"/>
      <c r="DQ41" s="97"/>
      <c r="DR41" s="97"/>
      <c r="DS41" s="97"/>
      <c r="DT41" s="97"/>
      <c r="DU41" s="97"/>
      <c r="DV41" s="345"/>
      <c r="DW41" s="347"/>
      <c r="DX41" s="347"/>
      <c r="DY41" s="347"/>
      <c r="DZ41" s="347"/>
      <c r="EA41" s="347"/>
      <c r="EB41" s="347"/>
      <c r="EC41" s="347"/>
      <c r="ED41" s="347"/>
      <c r="EE41" s="97"/>
      <c r="EF41" s="97"/>
      <c r="EG41" s="97"/>
      <c r="EH41" s="97"/>
      <c r="EI41" s="97"/>
      <c r="EJ41" s="348"/>
      <c r="FF41" s="354"/>
      <c r="FH41" s="331"/>
    </row>
    <row r="42" spans="1:164" ht="13.5" customHeight="1" x14ac:dyDescent="0.2">
      <c r="A42" s="341" t="s">
        <v>250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2"/>
      <c r="O42" s="349">
        <f t="shared" si="0"/>
        <v>991</v>
      </c>
      <c r="P42" s="347"/>
      <c r="Q42" s="347"/>
      <c r="R42" s="347"/>
      <c r="S42" s="347"/>
      <c r="T42" s="347"/>
      <c r="U42" s="347"/>
      <c r="V42" s="347"/>
      <c r="W42" s="350"/>
      <c r="X42" s="350"/>
      <c r="Y42" s="350"/>
      <c r="Z42" s="350"/>
      <c r="AA42" s="350"/>
      <c r="AB42" s="351"/>
      <c r="AC42" s="347">
        <v>482</v>
      </c>
      <c r="AD42" s="347"/>
      <c r="AE42" s="347"/>
      <c r="AF42" s="347"/>
      <c r="AG42" s="347"/>
      <c r="AH42" s="347"/>
      <c r="AI42" s="347"/>
      <c r="AJ42" s="347"/>
      <c r="AK42" s="350"/>
      <c r="AL42" s="350"/>
      <c r="AM42" s="350"/>
      <c r="AN42" s="350"/>
      <c r="AO42" s="350"/>
      <c r="AP42" s="351"/>
      <c r="AQ42" s="347">
        <v>509</v>
      </c>
      <c r="AR42" s="347"/>
      <c r="AS42" s="347"/>
      <c r="AT42" s="347"/>
      <c r="AU42" s="347"/>
      <c r="AV42" s="347"/>
      <c r="AW42" s="347"/>
      <c r="AX42" s="347"/>
      <c r="AY42" s="350"/>
      <c r="AZ42" s="350"/>
      <c r="BA42" s="350"/>
      <c r="BB42" s="350"/>
      <c r="BC42" s="350"/>
      <c r="BD42" s="351"/>
      <c r="BE42" s="347">
        <v>417</v>
      </c>
      <c r="BF42" s="347"/>
      <c r="BG42" s="347"/>
      <c r="BH42" s="347"/>
      <c r="BI42" s="347"/>
      <c r="BJ42" s="347"/>
      <c r="BK42" s="347"/>
      <c r="BL42" s="347"/>
      <c r="BM42" s="350"/>
      <c r="BN42" s="350"/>
      <c r="BO42" s="350"/>
      <c r="BP42" s="350"/>
      <c r="BQ42" s="350"/>
      <c r="BR42" s="352"/>
      <c r="BS42" s="341" t="s">
        <v>92</v>
      </c>
      <c r="BT42" s="341"/>
      <c r="BU42" s="341"/>
      <c r="BV42" s="341"/>
      <c r="BW42" s="341"/>
      <c r="BX42" s="341"/>
      <c r="BY42" s="341"/>
      <c r="BZ42" s="341"/>
      <c r="CA42" s="341"/>
      <c r="CB42" s="341"/>
      <c r="CC42" s="341"/>
      <c r="CD42" s="341"/>
      <c r="CE42" s="341"/>
      <c r="CF42" s="342"/>
      <c r="CG42" s="349">
        <f t="shared" ref="CG42:CG52" si="4">SUM(CU42,DI42)</f>
        <v>235</v>
      </c>
      <c r="CH42" s="347"/>
      <c r="CI42" s="347"/>
      <c r="CJ42" s="347"/>
      <c r="CK42" s="347"/>
      <c r="CL42" s="347"/>
      <c r="CM42" s="347"/>
      <c r="CN42" s="347"/>
      <c r="CO42" s="97"/>
      <c r="CP42" s="97"/>
      <c r="CQ42" s="97"/>
      <c r="CR42" s="97"/>
      <c r="CS42" s="97"/>
      <c r="CT42" s="345"/>
      <c r="CU42" s="347">
        <v>117</v>
      </c>
      <c r="CV42" s="347"/>
      <c r="CW42" s="347"/>
      <c r="CX42" s="347"/>
      <c r="CY42" s="347"/>
      <c r="CZ42" s="347"/>
      <c r="DA42" s="347"/>
      <c r="DB42" s="347"/>
      <c r="DC42" s="97"/>
      <c r="DD42" s="97"/>
      <c r="DE42" s="97"/>
      <c r="DF42" s="97"/>
      <c r="DG42" s="97"/>
      <c r="DH42" s="345"/>
      <c r="DI42" s="347">
        <v>118</v>
      </c>
      <c r="DJ42" s="347"/>
      <c r="DK42" s="347"/>
      <c r="DL42" s="347"/>
      <c r="DM42" s="347"/>
      <c r="DN42" s="347"/>
      <c r="DO42" s="347"/>
      <c r="DP42" s="347"/>
      <c r="DQ42" s="97"/>
      <c r="DR42" s="97"/>
      <c r="DS42" s="97"/>
      <c r="DT42" s="97"/>
      <c r="DU42" s="97"/>
      <c r="DV42" s="345"/>
      <c r="DW42" s="347">
        <v>82</v>
      </c>
      <c r="DX42" s="347"/>
      <c r="DY42" s="347"/>
      <c r="DZ42" s="347"/>
      <c r="EA42" s="347"/>
      <c r="EB42" s="347"/>
      <c r="EC42" s="347"/>
      <c r="ED42" s="347"/>
      <c r="EE42" s="97"/>
      <c r="EF42" s="97"/>
      <c r="EG42" s="97"/>
      <c r="EH42" s="97"/>
      <c r="EI42" s="97"/>
      <c r="EJ42" s="348"/>
      <c r="FF42" s="354"/>
      <c r="FH42" s="331"/>
    </row>
    <row r="43" spans="1:164" ht="13.5" customHeight="1" x14ac:dyDescent="0.2">
      <c r="A43" s="341" t="s">
        <v>90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2"/>
      <c r="O43" s="349">
        <f t="shared" si="0"/>
        <v>515</v>
      </c>
      <c r="P43" s="347"/>
      <c r="Q43" s="347"/>
      <c r="R43" s="347"/>
      <c r="S43" s="347"/>
      <c r="T43" s="347"/>
      <c r="U43" s="347"/>
      <c r="V43" s="347"/>
      <c r="W43" s="350"/>
      <c r="X43" s="350"/>
      <c r="Y43" s="350"/>
      <c r="Z43" s="350"/>
      <c r="AA43" s="350"/>
      <c r="AB43" s="351"/>
      <c r="AC43" s="347">
        <v>243</v>
      </c>
      <c r="AD43" s="347"/>
      <c r="AE43" s="347"/>
      <c r="AF43" s="347"/>
      <c r="AG43" s="347"/>
      <c r="AH43" s="347"/>
      <c r="AI43" s="347"/>
      <c r="AJ43" s="347"/>
      <c r="AK43" s="350"/>
      <c r="AL43" s="350"/>
      <c r="AM43" s="350"/>
      <c r="AN43" s="350"/>
      <c r="AO43" s="350"/>
      <c r="AP43" s="351"/>
      <c r="AQ43" s="347">
        <v>272</v>
      </c>
      <c r="AR43" s="347"/>
      <c r="AS43" s="347"/>
      <c r="AT43" s="347"/>
      <c r="AU43" s="347"/>
      <c r="AV43" s="347"/>
      <c r="AW43" s="347"/>
      <c r="AX43" s="347"/>
      <c r="AY43" s="350"/>
      <c r="AZ43" s="350"/>
      <c r="BA43" s="350"/>
      <c r="BB43" s="350"/>
      <c r="BC43" s="350"/>
      <c r="BD43" s="351"/>
      <c r="BE43" s="347">
        <v>211</v>
      </c>
      <c r="BF43" s="347"/>
      <c r="BG43" s="347"/>
      <c r="BH43" s="347"/>
      <c r="BI43" s="347"/>
      <c r="BJ43" s="347"/>
      <c r="BK43" s="347"/>
      <c r="BL43" s="347"/>
      <c r="BM43" s="350"/>
      <c r="BN43" s="350"/>
      <c r="BO43" s="350"/>
      <c r="BP43" s="350"/>
      <c r="BQ43" s="350"/>
      <c r="BR43" s="352"/>
      <c r="BS43" s="341" t="s">
        <v>91</v>
      </c>
      <c r="BT43" s="341"/>
      <c r="BU43" s="341"/>
      <c r="BV43" s="341"/>
      <c r="BW43" s="341"/>
      <c r="BX43" s="341"/>
      <c r="BY43" s="341"/>
      <c r="BZ43" s="341"/>
      <c r="CA43" s="341"/>
      <c r="CB43" s="341"/>
      <c r="CC43" s="341"/>
      <c r="CD43" s="341"/>
      <c r="CE43" s="341"/>
      <c r="CF43" s="342"/>
      <c r="CG43" s="349">
        <f t="shared" si="4"/>
        <v>1168</v>
      </c>
      <c r="CH43" s="347"/>
      <c r="CI43" s="347"/>
      <c r="CJ43" s="347"/>
      <c r="CK43" s="347"/>
      <c r="CL43" s="347"/>
      <c r="CM43" s="347"/>
      <c r="CN43" s="347"/>
      <c r="CO43" s="97"/>
      <c r="CP43" s="97"/>
      <c r="CQ43" s="97"/>
      <c r="CR43" s="97"/>
      <c r="CS43" s="97"/>
      <c r="CT43" s="345"/>
      <c r="CU43" s="347">
        <v>548</v>
      </c>
      <c r="CV43" s="347"/>
      <c r="CW43" s="347"/>
      <c r="CX43" s="347"/>
      <c r="CY43" s="347"/>
      <c r="CZ43" s="347"/>
      <c r="DA43" s="347"/>
      <c r="DB43" s="347"/>
      <c r="DC43" s="97"/>
      <c r="DD43" s="97"/>
      <c r="DE43" s="97"/>
      <c r="DF43" s="97"/>
      <c r="DG43" s="97"/>
      <c r="DH43" s="345"/>
      <c r="DI43" s="347">
        <v>620</v>
      </c>
      <c r="DJ43" s="347"/>
      <c r="DK43" s="347"/>
      <c r="DL43" s="347"/>
      <c r="DM43" s="347"/>
      <c r="DN43" s="347"/>
      <c r="DO43" s="347"/>
      <c r="DP43" s="347"/>
      <c r="DQ43" s="97"/>
      <c r="DR43" s="97"/>
      <c r="DS43" s="97"/>
      <c r="DT43" s="97"/>
      <c r="DU43" s="97"/>
      <c r="DV43" s="345"/>
      <c r="DW43" s="347">
        <v>393</v>
      </c>
      <c r="DX43" s="347"/>
      <c r="DY43" s="347"/>
      <c r="DZ43" s="347"/>
      <c r="EA43" s="347"/>
      <c r="EB43" s="347"/>
      <c r="EC43" s="347"/>
      <c r="ED43" s="347"/>
      <c r="EE43" s="97"/>
      <c r="EF43" s="97"/>
      <c r="EG43" s="97"/>
      <c r="EH43" s="97"/>
      <c r="EI43" s="97"/>
      <c r="EJ43" s="348"/>
      <c r="FF43" s="354"/>
      <c r="FH43" s="331"/>
    </row>
    <row r="44" spans="1:164" ht="13.5" customHeight="1" x14ac:dyDescent="0.2">
      <c r="A44" s="341" t="s">
        <v>88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2"/>
      <c r="O44" s="349">
        <f t="shared" si="0"/>
        <v>3683</v>
      </c>
      <c r="P44" s="347"/>
      <c r="Q44" s="347"/>
      <c r="R44" s="347"/>
      <c r="S44" s="347"/>
      <c r="T44" s="347"/>
      <c r="U44" s="347"/>
      <c r="V44" s="347"/>
      <c r="W44" s="350"/>
      <c r="X44" s="350"/>
      <c r="Y44" s="350"/>
      <c r="Z44" s="350"/>
      <c r="AA44" s="350"/>
      <c r="AB44" s="351"/>
      <c r="AC44" s="347">
        <v>1813</v>
      </c>
      <c r="AD44" s="347"/>
      <c r="AE44" s="347"/>
      <c r="AF44" s="347"/>
      <c r="AG44" s="347"/>
      <c r="AH44" s="347"/>
      <c r="AI44" s="347"/>
      <c r="AJ44" s="347"/>
      <c r="AK44" s="350"/>
      <c r="AL44" s="350"/>
      <c r="AM44" s="350"/>
      <c r="AN44" s="350"/>
      <c r="AO44" s="350"/>
      <c r="AP44" s="351"/>
      <c r="AQ44" s="347">
        <v>1870</v>
      </c>
      <c r="AR44" s="347"/>
      <c r="AS44" s="347"/>
      <c r="AT44" s="347"/>
      <c r="AU44" s="347"/>
      <c r="AV44" s="347"/>
      <c r="AW44" s="347"/>
      <c r="AX44" s="347"/>
      <c r="AY44" s="350"/>
      <c r="AZ44" s="350"/>
      <c r="BA44" s="350"/>
      <c r="BB44" s="350"/>
      <c r="BC44" s="350"/>
      <c r="BD44" s="351"/>
      <c r="BE44" s="347">
        <v>1466</v>
      </c>
      <c r="BF44" s="347"/>
      <c r="BG44" s="347"/>
      <c r="BH44" s="347"/>
      <c r="BI44" s="347"/>
      <c r="BJ44" s="347"/>
      <c r="BK44" s="347"/>
      <c r="BL44" s="347"/>
      <c r="BM44" s="350"/>
      <c r="BN44" s="350"/>
      <c r="BO44" s="350"/>
      <c r="BP44" s="350"/>
      <c r="BQ44" s="350"/>
      <c r="BR44" s="352"/>
      <c r="BS44" s="341" t="s">
        <v>89</v>
      </c>
      <c r="BT44" s="341"/>
      <c r="BU44" s="341"/>
      <c r="BV44" s="341"/>
      <c r="BW44" s="341"/>
      <c r="BX44" s="341"/>
      <c r="BY44" s="341"/>
      <c r="BZ44" s="341"/>
      <c r="CA44" s="341"/>
      <c r="CB44" s="341"/>
      <c r="CC44" s="341"/>
      <c r="CD44" s="341"/>
      <c r="CE44" s="341"/>
      <c r="CF44" s="342"/>
      <c r="CG44" s="349">
        <f t="shared" si="4"/>
        <v>526</v>
      </c>
      <c r="CH44" s="347"/>
      <c r="CI44" s="347"/>
      <c r="CJ44" s="347"/>
      <c r="CK44" s="347"/>
      <c r="CL44" s="347"/>
      <c r="CM44" s="347"/>
      <c r="CN44" s="347"/>
      <c r="CO44" s="97"/>
      <c r="CP44" s="97"/>
      <c r="CQ44" s="97"/>
      <c r="CR44" s="97"/>
      <c r="CS44" s="97"/>
      <c r="CT44" s="361"/>
      <c r="CU44" s="347">
        <v>250</v>
      </c>
      <c r="CV44" s="347"/>
      <c r="CW44" s="347"/>
      <c r="CX44" s="347"/>
      <c r="CY44" s="347"/>
      <c r="CZ44" s="347"/>
      <c r="DA44" s="347"/>
      <c r="DB44" s="347"/>
      <c r="DC44" s="97"/>
      <c r="DD44" s="97"/>
      <c r="DE44" s="97"/>
      <c r="DF44" s="97"/>
      <c r="DG44" s="97"/>
      <c r="DH44" s="361"/>
      <c r="DI44" s="347">
        <v>276</v>
      </c>
      <c r="DJ44" s="347"/>
      <c r="DK44" s="347"/>
      <c r="DL44" s="347"/>
      <c r="DM44" s="347"/>
      <c r="DN44" s="347"/>
      <c r="DO44" s="347"/>
      <c r="DP44" s="347"/>
      <c r="DQ44" s="97"/>
      <c r="DR44" s="97"/>
      <c r="DS44" s="97"/>
      <c r="DT44" s="97"/>
      <c r="DU44" s="97"/>
      <c r="DV44" s="361"/>
      <c r="DW44" s="347">
        <v>187</v>
      </c>
      <c r="DX44" s="347"/>
      <c r="DY44" s="347"/>
      <c r="DZ44" s="347"/>
      <c r="EA44" s="347"/>
      <c r="EB44" s="347"/>
      <c r="EC44" s="347"/>
      <c r="ED44" s="347"/>
      <c r="EE44" s="97"/>
      <c r="EF44" s="97"/>
      <c r="EG44" s="97"/>
      <c r="EH44" s="97"/>
      <c r="EI44" s="97"/>
      <c r="EJ44" s="348"/>
      <c r="FF44" s="354"/>
      <c r="FH44" s="331"/>
    </row>
    <row r="45" spans="1:164" ht="13.5" customHeight="1" x14ac:dyDescent="0.2">
      <c r="A45" s="341" t="s">
        <v>251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2"/>
      <c r="O45" s="349">
        <f t="shared" si="0"/>
        <v>3225</v>
      </c>
      <c r="P45" s="347"/>
      <c r="Q45" s="347"/>
      <c r="R45" s="347"/>
      <c r="S45" s="347"/>
      <c r="T45" s="347"/>
      <c r="U45" s="347"/>
      <c r="V45" s="347"/>
      <c r="W45" s="350"/>
      <c r="X45" s="350"/>
      <c r="Y45" s="350"/>
      <c r="Z45" s="350"/>
      <c r="AA45" s="350"/>
      <c r="AB45" s="351"/>
      <c r="AC45" s="347">
        <v>1592</v>
      </c>
      <c r="AD45" s="347"/>
      <c r="AE45" s="347"/>
      <c r="AF45" s="347"/>
      <c r="AG45" s="347"/>
      <c r="AH45" s="347"/>
      <c r="AI45" s="347"/>
      <c r="AJ45" s="347"/>
      <c r="AK45" s="350"/>
      <c r="AL45" s="350"/>
      <c r="AM45" s="350"/>
      <c r="AN45" s="350"/>
      <c r="AO45" s="350"/>
      <c r="AP45" s="351"/>
      <c r="AQ45" s="347">
        <v>1633</v>
      </c>
      <c r="AR45" s="347"/>
      <c r="AS45" s="347"/>
      <c r="AT45" s="347"/>
      <c r="AU45" s="347"/>
      <c r="AV45" s="347"/>
      <c r="AW45" s="347"/>
      <c r="AX45" s="347"/>
      <c r="AY45" s="350"/>
      <c r="AZ45" s="350"/>
      <c r="BA45" s="350"/>
      <c r="BB45" s="350"/>
      <c r="BC45" s="350"/>
      <c r="BD45" s="351"/>
      <c r="BE45" s="347">
        <v>1256</v>
      </c>
      <c r="BF45" s="347"/>
      <c r="BG45" s="347"/>
      <c r="BH45" s="347"/>
      <c r="BI45" s="347"/>
      <c r="BJ45" s="347"/>
      <c r="BK45" s="347"/>
      <c r="BL45" s="347"/>
      <c r="BM45" s="350"/>
      <c r="BN45" s="350"/>
      <c r="BO45" s="350"/>
      <c r="BP45" s="350"/>
      <c r="BQ45" s="350"/>
      <c r="BR45" s="352"/>
      <c r="BS45" s="341" t="s">
        <v>87</v>
      </c>
      <c r="BT45" s="341"/>
      <c r="BU45" s="341"/>
      <c r="BV45" s="341"/>
      <c r="BW45" s="341"/>
      <c r="BX45" s="341"/>
      <c r="BY45" s="341"/>
      <c r="BZ45" s="341"/>
      <c r="CA45" s="341"/>
      <c r="CB45" s="341"/>
      <c r="CC45" s="341"/>
      <c r="CD45" s="341"/>
      <c r="CE45" s="341"/>
      <c r="CF45" s="342"/>
      <c r="CG45" s="349">
        <f t="shared" si="4"/>
        <v>82</v>
      </c>
      <c r="CH45" s="347"/>
      <c r="CI45" s="347"/>
      <c r="CJ45" s="347"/>
      <c r="CK45" s="347"/>
      <c r="CL45" s="347"/>
      <c r="CM45" s="347"/>
      <c r="CN45" s="347"/>
      <c r="CO45" s="97"/>
      <c r="CP45" s="97"/>
      <c r="CQ45" s="97"/>
      <c r="CR45" s="97"/>
      <c r="CS45" s="97"/>
      <c r="CU45" s="347">
        <v>40</v>
      </c>
      <c r="CV45" s="347"/>
      <c r="CW45" s="347"/>
      <c r="CX45" s="347"/>
      <c r="CY45" s="347"/>
      <c r="CZ45" s="347"/>
      <c r="DA45" s="347"/>
      <c r="DB45" s="347"/>
      <c r="DC45" s="350"/>
      <c r="DI45" s="347">
        <v>42</v>
      </c>
      <c r="DJ45" s="347"/>
      <c r="DK45" s="347"/>
      <c r="DL45" s="347"/>
      <c r="DM45" s="347"/>
      <c r="DN45" s="347"/>
      <c r="DO45" s="347"/>
      <c r="DP45" s="347"/>
      <c r="DQ45" s="314"/>
      <c r="DR45" s="314"/>
      <c r="DS45" s="314"/>
      <c r="DT45" s="314"/>
      <c r="DU45" s="314"/>
      <c r="DV45" s="363"/>
      <c r="DW45" s="347">
        <v>32</v>
      </c>
      <c r="DX45" s="347"/>
      <c r="DY45" s="347"/>
      <c r="DZ45" s="347"/>
      <c r="EA45" s="347"/>
      <c r="EB45" s="347"/>
      <c r="EC45" s="347"/>
      <c r="ED45" s="347"/>
      <c r="EE45" s="314"/>
      <c r="EF45" s="314"/>
      <c r="EG45" s="314"/>
      <c r="EH45" s="314"/>
      <c r="EI45" s="314"/>
      <c r="FF45" s="354"/>
      <c r="FH45" s="331"/>
    </row>
    <row r="46" spans="1:164" ht="13.5" customHeight="1" x14ac:dyDescent="0.2">
      <c r="A46" s="341" t="s">
        <v>252</v>
      </c>
      <c r="B46" s="341"/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2"/>
      <c r="O46" s="349">
        <f t="shared" si="0"/>
        <v>2529</v>
      </c>
      <c r="P46" s="347"/>
      <c r="Q46" s="347"/>
      <c r="R46" s="347"/>
      <c r="S46" s="347"/>
      <c r="T46" s="347"/>
      <c r="U46" s="347"/>
      <c r="V46" s="347"/>
      <c r="W46" s="350"/>
      <c r="X46" s="350"/>
      <c r="Y46" s="350"/>
      <c r="Z46" s="350"/>
      <c r="AA46" s="350"/>
      <c r="AB46" s="351"/>
      <c r="AC46" s="347">
        <v>1139</v>
      </c>
      <c r="AD46" s="347"/>
      <c r="AE46" s="347"/>
      <c r="AF46" s="347"/>
      <c r="AG46" s="347"/>
      <c r="AH46" s="347"/>
      <c r="AI46" s="347"/>
      <c r="AJ46" s="347"/>
      <c r="AK46" s="350"/>
      <c r="AL46" s="350"/>
      <c r="AM46" s="350"/>
      <c r="AN46" s="350"/>
      <c r="AO46" s="350"/>
      <c r="AP46" s="351"/>
      <c r="AQ46" s="347">
        <v>1390</v>
      </c>
      <c r="AR46" s="347"/>
      <c r="AS46" s="347"/>
      <c r="AT46" s="347"/>
      <c r="AU46" s="347"/>
      <c r="AV46" s="347"/>
      <c r="AW46" s="347"/>
      <c r="AX46" s="347"/>
      <c r="AY46" s="350"/>
      <c r="AZ46" s="350"/>
      <c r="BA46" s="350"/>
      <c r="BB46" s="350"/>
      <c r="BC46" s="350"/>
      <c r="BD46" s="351"/>
      <c r="BE46" s="347">
        <v>879</v>
      </c>
      <c r="BF46" s="347"/>
      <c r="BG46" s="347"/>
      <c r="BH46" s="347"/>
      <c r="BI46" s="347"/>
      <c r="BJ46" s="347"/>
      <c r="BK46" s="347"/>
      <c r="BL46" s="347"/>
      <c r="BM46" s="350"/>
      <c r="BN46" s="350"/>
      <c r="BO46" s="350"/>
      <c r="BP46" s="350"/>
      <c r="BQ46" s="350"/>
      <c r="BR46" s="352"/>
      <c r="BS46" s="341" t="s">
        <v>86</v>
      </c>
      <c r="BT46" s="341"/>
      <c r="BU46" s="341"/>
      <c r="BV46" s="341"/>
      <c r="BW46" s="341"/>
      <c r="BX46" s="341"/>
      <c r="BY46" s="341"/>
      <c r="BZ46" s="341"/>
      <c r="CA46" s="341"/>
      <c r="CB46" s="341"/>
      <c r="CC46" s="341"/>
      <c r="CD46" s="341"/>
      <c r="CE46" s="341"/>
      <c r="CF46" s="342"/>
      <c r="CG46" s="349">
        <f t="shared" si="4"/>
        <v>454</v>
      </c>
      <c r="CH46" s="347"/>
      <c r="CI46" s="347"/>
      <c r="CJ46" s="347"/>
      <c r="CK46" s="347"/>
      <c r="CL46" s="347"/>
      <c r="CM46" s="347"/>
      <c r="CN46" s="347"/>
      <c r="CO46" s="97"/>
      <c r="CP46" s="97"/>
      <c r="CQ46" s="97"/>
      <c r="CR46" s="97"/>
      <c r="CS46" s="97"/>
      <c r="CT46" s="345"/>
      <c r="CU46" s="347">
        <v>216</v>
      </c>
      <c r="CV46" s="347"/>
      <c r="CW46" s="347"/>
      <c r="CX46" s="347"/>
      <c r="CY46" s="347"/>
      <c r="CZ46" s="347"/>
      <c r="DA46" s="347"/>
      <c r="DB46" s="347"/>
      <c r="DC46" s="350"/>
      <c r="DD46" s="97"/>
      <c r="DE46" s="97"/>
      <c r="DF46" s="97"/>
      <c r="DG46" s="97"/>
      <c r="DH46" s="345"/>
      <c r="DI46" s="347">
        <v>238</v>
      </c>
      <c r="DJ46" s="347"/>
      <c r="DK46" s="347"/>
      <c r="DL46" s="347"/>
      <c r="DM46" s="347"/>
      <c r="DN46" s="347"/>
      <c r="DO46" s="347"/>
      <c r="DP46" s="347"/>
      <c r="DQ46" s="97"/>
      <c r="DR46" s="97"/>
      <c r="DS46" s="97"/>
      <c r="DT46" s="97"/>
      <c r="DU46" s="97"/>
      <c r="DV46" s="345"/>
      <c r="DW46" s="347">
        <v>169</v>
      </c>
      <c r="DX46" s="347"/>
      <c r="DY46" s="347"/>
      <c r="DZ46" s="347"/>
      <c r="EA46" s="347"/>
      <c r="EB46" s="347"/>
      <c r="EC46" s="347"/>
      <c r="ED46" s="347"/>
      <c r="EE46" s="97"/>
      <c r="EF46" s="97"/>
      <c r="EG46" s="97"/>
      <c r="EH46" s="97"/>
      <c r="EI46" s="97"/>
      <c r="EJ46" s="348"/>
      <c r="FF46" s="354"/>
      <c r="FH46" s="331"/>
    </row>
    <row r="47" spans="1:164" ht="13.5" customHeight="1" x14ac:dyDescent="0.2">
      <c r="A47" s="341" t="s">
        <v>253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41"/>
      <c r="L47" s="341"/>
      <c r="M47" s="341"/>
      <c r="N47" s="342"/>
      <c r="O47" s="349">
        <f t="shared" si="0"/>
        <v>389</v>
      </c>
      <c r="P47" s="347"/>
      <c r="Q47" s="347"/>
      <c r="R47" s="347"/>
      <c r="S47" s="347"/>
      <c r="T47" s="347"/>
      <c r="U47" s="347"/>
      <c r="V47" s="347"/>
      <c r="W47" s="350"/>
      <c r="X47" s="350"/>
      <c r="Y47" s="350"/>
      <c r="Z47" s="350"/>
      <c r="AA47" s="350"/>
      <c r="AB47" s="351"/>
      <c r="AC47" s="347">
        <v>184</v>
      </c>
      <c r="AD47" s="347"/>
      <c r="AE47" s="347"/>
      <c r="AF47" s="347"/>
      <c r="AG47" s="347"/>
      <c r="AH47" s="347"/>
      <c r="AI47" s="347"/>
      <c r="AJ47" s="347"/>
      <c r="AK47" s="350"/>
      <c r="AL47" s="350"/>
      <c r="AM47" s="350"/>
      <c r="AN47" s="350"/>
      <c r="AO47" s="350"/>
      <c r="AP47" s="351"/>
      <c r="AQ47" s="347">
        <v>205</v>
      </c>
      <c r="AR47" s="347"/>
      <c r="AS47" s="347"/>
      <c r="AT47" s="347"/>
      <c r="AU47" s="347"/>
      <c r="AV47" s="347"/>
      <c r="AW47" s="347"/>
      <c r="AX47" s="347"/>
      <c r="AY47" s="350"/>
      <c r="AZ47" s="350"/>
      <c r="BA47" s="350"/>
      <c r="BB47" s="350"/>
      <c r="BC47" s="350"/>
      <c r="BD47" s="351"/>
      <c r="BE47" s="347">
        <v>109</v>
      </c>
      <c r="BF47" s="347"/>
      <c r="BG47" s="347"/>
      <c r="BH47" s="347"/>
      <c r="BI47" s="347"/>
      <c r="BJ47" s="347"/>
      <c r="BK47" s="347"/>
      <c r="BL47" s="347"/>
      <c r="BM47" s="350"/>
      <c r="BN47" s="350"/>
      <c r="BO47" s="350"/>
      <c r="BP47" s="350"/>
      <c r="BQ47" s="350"/>
      <c r="BR47" s="352"/>
      <c r="BS47" s="341" t="s">
        <v>85</v>
      </c>
      <c r="BT47" s="341"/>
      <c r="BU47" s="341"/>
      <c r="BV47" s="341"/>
      <c r="BW47" s="341"/>
      <c r="BX47" s="341"/>
      <c r="BY47" s="341"/>
      <c r="BZ47" s="341"/>
      <c r="CA47" s="341"/>
      <c r="CB47" s="341"/>
      <c r="CC47" s="341"/>
      <c r="CD47" s="341"/>
      <c r="CE47" s="341"/>
      <c r="CF47" s="342"/>
      <c r="CG47" s="349">
        <f t="shared" si="4"/>
        <v>184</v>
      </c>
      <c r="CH47" s="347"/>
      <c r="CI47" s="347"/>
      <c r="CJ47" s="347"/>
      <c r="CK47" s="347"/>
      <c r="CL47" s="347"/>
      <c r="CM47" s="347"/>
      <c r="CN47" s="347"/>
      <c r="CO47" s="97"/>
      <c r="CP47" s="97"/>
      <c r="CQ47" s="97"/>
      <c r="CR47" s="97"/>
      <c r="CS47" s="97"/>
      <c r="CT47" s="345"/>
      <c r="CU47" s="347">
        <v>94</v>
      </c>
      <c r="CV47" s="347"/>
      <c r="CW47" s="347"/>
      <c r="CX47" s="347"/>
      <c r="CY47" s="347"/>
      <c r="CZ47" s="347"/>
      <c r="DA47" s="347"/>
      <c r="DB47" s="347"/>
      <c r="DC47" s="350"/>
      <c r="DD47" s="97"/>
      <c r="DE47" s="97"/>
      <c r="DF47" s="97"/>
      <c r="DG47" s="97"/>
      <c r="DH47" s="345"/>
      <c r="DI47" s="347">
        <v>90</v>
      </c>
      <c r="DJ47" s="347"/>
      <c r="DK47" s="347"/>
      <c r="DL47" s="347"/>
      <c r="DM47" s="347"/>
      <c r="DN47" s="347"/>
      <c r="DO47" s="347"/>
      <c r="DP47" s="347"/>
      <c r="DQ47" s="97"/>
      <c r="DR47" s="97"/>
      <c r="DS47" s="97"/>
      <c r="DT47" s="97"/>
      <c r="DU47" s="97"/>
      <c r="DV47" s="345"/>
      <c r="DW47" s="347">
        <v>73</v>
      </c>
      <c r="DX47" s="347"/>
      <c r="DY47" s="347"/>
      <c r="DZ47" s="347"/>
      <c r="EA47" s="347"/>
      <c r="EB47" s="347"/>
      <c r="EC47" s="347"/>
      <c r="ED47" s="347"/>
      <c r="EE47" s="97"/>
      <c r="EF47" s="97"/>
      <c r="EG47" s="97"/>
      <c r="EH47" s="97"/>
      <c r="EI47" s="97"/>
      <c r="EJ47" s="348"/>
      <c r="FF47" s="354"/>
      <c r="FH47" s="331"/>
    </row>
    <row r="48" spans="1:164" ht="13.5" customHeight="1" x14ac:dyDescent="0.2">
      <c r="A48" s="341" t="s">
        <v>83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2"/>
      <c r="O48" s="349">
        <f t="shared" si="0"/>
        <v>1102</v>
      </c>
      <c r="P48" s="347"/>
      <c r="Q48" s="347"/>
      <c r="R48" s="347"/>
      <c r="S48" s="347"/>
      <c r="T48" s="347"/>
      <c r="U48" s="347"/>
      <c r="V48" s="347"/>
      <c r="W48" s="350"/>
      <c r="X48" s="350"/>
      <c r="Y48" s="350"/>
      <c r="Z48" s="350"/>
      <c r="AA48" s="350"/>
      <c r="AB48" s="351"/>
      <c r="AC48" s="347">
        <v>537</v>
      </c>
      <c r="AD48" s="347"/>
      <c r="AE48" s="347"/>
      <c r="AF48" s="347"/>
      <c r="AG48" s="347"/>
      <c r="AH48" s="347"/>
      <c r="AI48" s="347"/>
      <c r="AJ48" s="347"/>
      <c r="AK48" s="350"/>
      <c r="AL48" s="350"/>
      <c r="AM48" s="350"/>
      <c r="AN48" s="350"/>
      <c r="AO48" s="350"/>
      <c r="AP48" s="351"/>
      <c r="AQ48" s="347">
        <v>565</v>
      </c>
      <c r="AR48" s="347"/>
      <c r="AS48" s="347"/>
      <c r="AT48" s="347"/>
      <c r="AU48" s="347"/>
      <c r="AV48" s="347"/>
      <c r="AW48" s="347"/>
      <c r="AX48" s="347"/>
      <c r="AY48" s="350"/>
      <c r="AZ48" s="350"/>
      <c r="BA48" s="350"/>
      <c r="BB48" s="350"/>
      <c r="BC48" s="350"/>
      <c r="BD48" s="351"/>
      <c r="BE48" s="347">
        <v>378</v>
      </c>
      <c r="BF48" s="347"/>
      <c r="BG48" s="347"/>
      <c r="BH48" s="347"/>
      <c r="BI48" s="347"/>
      <c r="BJ48" s="347"/>
      <c r="BK48" s="347"/>
      <c r="BL48" s="347"/>
      <c r="BM48" s="350"/>
      <c r="BN48" s="350"/>
      <c r="BO48" s="350"/>
      <c r="BP48" s="350"/>
      <c r="BQ48" s="350"/>
      <c r="BR48" s="352"/>
      <c r="BS48" s="341" t="s">
        <v>84</v>
      </c>
      <c r="BT48" s="341"/>
      <c r="BU48" s="341"/>
      <c r="BV48" s="341"/>
      <c r="BW48" s="341"/>
      <c r="BX48" s="341"/>
      <c r="BY48" s="341"/>
      <c r="BZ48" s="341"/>
      <c r="CA48" s="341"/>
      <c r="CB48" s="341"/>
      <c r="CC48" s="341"/>
      <c r="CD48" s="341"/>
      <c r="CE48" s="341"/>
      <c r="CF48" s="342"/>
      <c r="CG48" s="349">
        <f t="shared" si="4"/>
        <v>156</v>
      </c>
      <c r="CH48" s="347"/>
      <c r="CI48" s="347"/>
      <c r="CJ48" s="347"/>
      <c r="CK48" s="347"/>
      <c r="CL48" s="347"/>
      <c r="CM48" s="347"/>
      <c r="CN48" s="347"/>
      <c r="CO48" s="97"/>
      <c r="CP48" s="97"/>
      <c r="CQ48" s="97"/>
      <c r="CR48" s="97"/>
      <c r="CS48" s="97"/>
      <c r="CT48" s="345"/>
      <c r="CU48" s="347">
        <v>73</v>
      </c>
      <c r="CV48" s="347"/>
      <c r="CW48" s="347"/>
      <c r="CX48" s="347"/>
      <c r="CY48" s="347"/>
      <c r="CZ48" s="347"/>
      <c r="DA48" s="347"/>
      <c r="DB48" s="347"/>
      <c r="DC48" s="350"/>
      <c r="DD48" s="97"/>
      <c r="DE48" s="97"/>
      <c r="DF48" s="97"/>
      <c r="DG48" s="97"/>
      <c r="DH48" s="345"/>
      <c r="DI48" s="347">
        <v>83</v>
      </c>
      <c r="DJ48" s="347"/>
      <c r="DK48" s="347"/>
      <c r="DL48" s="347"/>
      <c r="DM48" s="347"/>
      <c r="DN48" s="347"/>
      <c r="DO48" s="347"/>
      <c r="DP48" s="347"/>
      <c r="DQ48" s="97"/>
      <c r="DR48" s="97"/>
      <c r="DS48" s="97"/>
      <c r="DT48" s="97"/>
      <c r="DU48" s="97"/>
      <c r="DV48" s="345"/>
      <c r="DW48" s="347">
        <v>68</v>
      </c>
      <c r="DX48" s="347"/>
      <c r="DY48" s="347"/>
      <c r="DZ48" s="347"/>
      <c r="EA48" s="347"/>
      <c r="EB48" s="347"/>
      <c r="EC48" s="347"/>
      <c r="ED48" s="347"/>
      <c r="EE48" s="97"/>
      <c r="EF48" s="97"/>
      <c r="EG48" s="97"/>
      <c r="EH48" s="97"/>
      <c r="EI48" s="97"/>
      <c r="EJ48" s="348"/>
      <c r="FF48" s="354"/>
      <c r="FH48" s="331"/>
    </row>
    <row r="49" spans="1:164" ht="13.5" customHeight="1" x14ac:dyDescent="0.2">
      <c r="A49" s="341" t="s">
        <v>81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2"/>
      <c r="O49" s="349">
        <f t="shared" si="0"/>
        <v>338</v>
      </c>
      <c r="P49" s="347"/>
      <c r="Q49" s="347"/>
      <c r="R49" s="347"/>
      <c r="S49" s="347"/>
      <c r="T49" s="347"/>
      <c r="U49" s="347"/>
      <c r="V49" s="347"/>
      <c r="W49" s="350"/>
      <c r="X49" s="350"/>
      <c r="Y49" s="350"/>
      <c r="Z49" s="350"/>
      <c r="AA49" s="350"/>
      <c r="AB49" s="351"/>
      <c r="AC49" s="347">
        <v>166</v>
      </c>
      <c r="AD49" s="347"/>
      <c r="AE49" s="347"/>
      <c r="AF49" s="347"/>
      <c r="AG49" s="347"/>
      <c r="AH49" s="347"/>
      <c r="AI49" s="347"/>
      <c r="AJ49" s="347"/>
      <c r="AK49" s="350"/>
      <c r="AL49" s="350"/>
      <c r="AM49" s="350"/>
      <c r="AN49" s="350"/>
      <c r="AO49" s="350"/>
      <c r="AP49" s="351"/>
      <c r="AQ49" s="347">
        <v>172</v>
      </c>
      <c r="AR49" s="347"/>
      <c r="AS49" s="347"/>
      <c r="AT49" s="347"/>
      <c r="AU49" s="347"/>
      <c r="AV49" s="347"/>
      <c r="AW49" s="347"/>
      <c r="AX49" s="347"/>
      <c r="AY49" s="350"/>
      <c r="AZ49" s="350"/>
      <c r="BA49" s="350"/>
      <c r="BB49" s="350"/>
      <c r="BC49" s="350"/>
      <c r="BD49" s="351"/>
      <c r="BE49" s="347">
        <v>123</v>
      </c>
      <c r="BF49" s="347"/>
      <c r="BG49" s="347"/>
      <c r="BH49" s="347"/>
      <c r="BI49" s="347"/>
      <c r="BJ49" s="347"/>
      <c r="BK49" s="347"/>
      <c r="BL49" s="347"/>
      <c r="BM49" s="350"/>
      <c r="BN49" s="350"/>
      <c r="BO49" s="350"/>
      <c r="BP49" s="350"/>
      <c r="BQ49" s="350"/>
      <c r="BR49" s="362"/>
      <c r="BS49" s="341" t="s">
        <v>82</v>
      </c>
      <c r="BT49" s="341"/>
      <c r="BU49" s="341"/>
      <c r="BV49" s="341"/>
      <c r="BW49" s="341"/>
      <c r="BX49" s="341"/>
      <c r="BY49" s="341"/>
      <c r="BZ49" s="341"/>
      <c r="CA49" s="341"/>
      <c r="CB49" s="341"/>
      <c r="CC49" s="341"/>
      <c r="CD49" s="341"/>
      <c r="CE49" s="341"/>
      <c r="CF49" s="342"/>
      <c r="CG49" s="349">
        <f t="shared" si="4"/>
        <v>1811</v>
      </c>
      <c r="CH49" s="347"/>
      <c r="CI49" s="347"/>
      <c r="CJ49" s="347"/>
      <c r="CK49" s="347"/>
      <c r="CL49" s="347"/>
      <c r="CM49" s="347"/>
      <c r="CN49" s="347"/>
      <c r="CO49" s="97"/>
      <c r="CP49" s="97"/>
      <c r="CQ49" s="97"/>
      <c r="CR49" s="97"/>
      <c r="CS49" s="97"/>
      <c r="CT49" s="345"/>
      <c r="CU49" s="347">
        <v>875</v>
      </c>
      <c r="CV49" s="347"/>
      <c r="CW49" s="347"/>
      <c r="CX49" s="347"/>
      <c r="CY49" s="347"/>
      <c r="CZ49" s="347"/>
      <c r="DA49" s="347"/>
      <c r="DB49" s="347"/>
      <c r="DC49" s="350"/>
      <c r="DD49" s="97"/>
      <c r="DE49" s="97"/>
      <c r="DF49" s="97"/>
      <c r="DG49" s="97"/>
      <c r="DH49" s="345"/>
      <c r="DI49" s="347">
        <v>936</v>
      </c>
      <c r="DJ49" s="347"/>
      <c r="DK49" s="347"/>
      <c r="DL49" s="347"/>
      <c r="DM49" s="347"/>
      <c r="DN49" s="347"/>
      <c r="DO49" s="347"/>
      <c r="DP49" s="347"/>
      <c r="DQ49" s="97"/>
      <c r="DR49" s="97"/>
      <c r="DS49" s="97"/>
      <c r="DT49" s="97"/>
      <c r="DU49" s="97"/>
      <c r="DV49" s="345"/>
      <c r="DW49" s="347">
        <v>630</v>
      </c>
      <c r="DX49" s="347"/>
      <c r="DY49" s="347"/>
      <c r="DZ49" s="347"/>
      <c r="EA49" s="347"/>
      <c r="EB49" s="347"/>
      <c r="EC49" s="347"/>
      <c r="ED49" s="347"/>
      <c r="EE49" s="97"/>
      <c r="EF49" s="97"/>
      <c r="EG49" s="97"/>
      <c r="EH49" s="97"/>
      <c r="EI49" s="97"/>
      <c r="EJ49" s="348"/>
      <c r="FF49" s="354"/>
      <c r="FH49" s="331"/>
    </row>
    <row r="50" spans="1:164" ht="13.5" customHeight="1" x14ac:dyDescent="0.2">
      <c r="A50" s="341" t="s">
        <v>79</v>
      </c>
      <c r="B50" s="341"/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2"/>
      <c r="O50" s="349">
        <f t="shared" si="0"/>
        <v>3471</v>
      </c>
      <c r="P50" s="347"/>
      <c r="Q50" s="347"/>
      <c r="R50" s="347"/>
      <c r="S50" s="347"/>
      <c r="T50" s="347"/>
      <c r="U50" s="347"/>
      <c r="V50" s="347"/>
      <c r="W50" s="350"/>
      <c r="X50" s="350"/>
      <c r="Y50" s="350"/>
      <c r="Z50" s="350"/>
      <c r="AA50" s="350"/>
      <c r="AB50" s="351"/>
      <c r="AC50" s="347">
        <v>1731</v>
      </c>
      <c r="AD50" s="347"/>
      <c r="AE50" s="347"/>
      <c r="AF50" s="347"/>
      <c r="AG50" s="347"/>
      <c r="AH50" s="347"/>
      <c r="AI50" s="347"/>
      <c r="AJ50" s="347"/>
      <c r="AK50" s="350"/>
      <c r="AL50" s="350"/>
      <c r="AM50" s="350"/>
      <c r="AN50" s="350"/>
      <c r="AO50" s="350"/>
      <c r="AP50" s="351"/>
      <c r="AQ50" s="347">
        <v>1740</v>
      </c>
      <c r="AR50" s="347"/>
      <c r="AS50" s="347"/>
      <c r="AT50" s="347"/>
      <c r="AU50" s="347"/>
      <c r="AV50" s="347"/>
      <c r="AW50" s="347"/>
      <c r="AX50" s="347"/>
      <c r="AY50" s="350"/>
      <c r="AZ50" s="350"/>
      <c r="BA50" s="350"/>
      <c r="BB50" s="350"/>
      <c r="BC50" s="350"/>
      <c r="BD50" s="351"/>
      <c r="BE50" s="347">
        <v>1439</v>
      </c>
      <c r="BF50" s="347"/>
      <c r="BG50" s="347"/>
      <c r="BH50" s="347"/>
      <c r="BI50" s="347"/>
      <c r="BJ50" s="347"/>
      <c r="BK50" s="347"/>
      <c r="BL50" s="347"/>
      <c r="BM50" s="350"/>
      <c r="BN50" s="350"/>
      <c r="BO50" s="350"/>
      <c r="BP50" s="350"/>
      <c r="BQ50" s="350"/>
      <c r="BR50" s="352"/>
      <c r="BS50" s="341" t="s">
        <v>80</v>
      </c>
      <c r="BT50" s="341"/>
      <c r="BU50" s="341"/>
      <c r="BV50" s="341"/>
      <c r="BW50" s="341"/>
      <c r="BX50" s="341"/>
      <c r="BY50" s="341"/>
      <c r="BZ50" s="341"/>
      <c r="CA50" s="341"/>
      <c r="CB50" s="341"/>
      <c r="CC50" s="341"/>
      <c r="CD50" s="341"/>
      <c r="CE50" s="341"/>
      <c r="CF50" s="342"/>
      <c r="CG50" s="349">
        <f t="shared" si="4"/>
        <v>337</v>
      </c>
      <c r="CH50" s="347"/>
      <c r="CI50" s="347"/>
      <c r="CJ50" s="347"/>
      <c r="CK50" s="347"/>
      <c r="CL50" s="347"/>
      <c r="CM50" s="347"/>
      <c r="CN50" s="347"/>
      <c r="CO50" s="97"/>
      <c r="CP50" s="97"/>
      <c r="CQ50" s="97"/>
      <c r="CR50" s="97"/>
      <c r="CS50" s="97"/>
      <c r="CT50" s="345"/>
      <c r="CU50" s="347">
        <v>164</v>
      </c>
      <c r="CV50" s="347"/>
      <c r="CW50" s="347"/>
      <c r="CX50" s="347"/>
      <c r="CY50" s="347"/>
      <c r="CZ50" s="347"/>
      <c r="DA50" s="347"/>
      <c r="DB50" s="347"/>
      <c r="DC50" s="350"/>
      <c r="DD50" s="97"/>
      <c r="DE50" s="97"/>
      <c r="DF50" s="97"/>
      <c r="DG50" s="97"/>
      <c r="DH50" s="345"/>
      <c r="DI50" s="347">
        <v>173</v>
      </c>
      <c r="DJ50" s="347"/>
      <c r="DK50" s="347"/>
      <c r="DL50" s="347"/>
      <c r="DM50" s="347"/>
      <c r="DN50" s="347"/>
      <c r="DO50" s="347"/>
      <c r="DP50" s="347"/>
      <c r="DQ50" s="97"/>
      <c r="DR50" s="97"/>
      <c r="DS50" s="97"/>
      <c r="DT50" s="97"/>
      <c r="DU50" s="97"/>
      <c r="DV50" s="345"/>
      <c r="DW50" s="347">
        <v>124</v>
      </c>
      <c r="DX50" s="347"/>
      <c r="DY50" s="347"/>
      <c r="DZ50" s="347"/>
      <c r="EA50" s="347"/>
      <c r="EB50" s="347"/>
      <c r="EC50" s="347"/>
      <c r="ED50" s="347"/>
      <c r="EE50" s="97"/>
      <c r="EF50" s="97"/>
      <c r="EG50" s="97"/>
      <c r="EH50" s="97"/>
      <c r="EI50" s="97"/>
      <c r="EJ50" s="348"/>
      <c r="FF50" s="354"/>
      <c r="FH50" s="331"/>
    </row>
    <row r="51" spans="1:164" ht="13.5" customHeight="1" x14ac:dyDescent="0.2">
      <c r="A51" s="341" t="s">
        <v>77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  <c r="N51" s="342"/>
      <c r="O51" s="349">
        <f t="shared" si="0"/>
        <v>683</v>
      </c>
      <c r="P51" s="347"/>
      <c r="Q51" s="347"/>
      <c r="R51" s="347"/>
      <c r="S51" s="347"/>
      <c r="T51" s="347"/>
      <c r="U51" s="347"/>
      <c r="V51" s="347"/>
      <c r="W51" s="350"/>
      <c r="X51" s="350"/>
      <c r="Y51" s="350"/>
      <c r="Z51" s="350"/>
      <c r="AA51" s="350"/>
      <c r="AC51" s="347">
        <v>345</v>
      </c>
      <c r="AD51" s="347"/>
      <c r="AE51" s="347"/>
      <c r="AF51" s="347"/>
      <c r="AG51" s="347"/>
      <c r="AH51" s="347"/>
      <c r="AI51" s="347"/>
      <c r="AJ51" s="347"/>
      <c r="AK51" s="364"/>
      <c r="AL51" s="364"/>
      <c r="AM51" s="364"/>
      <c r="AN51" s="364"/>
      <c r="AO51" s="364"/>
      <c r="AP51" s="315"/>
      <c r="AQ51" s="347">
        <v>338</v>
      </c>
      <c r="AR51" s="347"/>
      <c r="AS51" s="347"/>
      <c r="AT51" s="347"/>
      <c r="AU51" s="347"/>
      <c r="AV51" s="347"/>
      <c r="AW51" s="347"/>
      <c r="AX51" s="347"/>
      <c r="AY51" s="364"/>
      <c r="AZ51" s="364"/>
      <c r="BA51" s="364"/>
      <c r="BB51" s="364"/>
      <c r="BC51" s="364"/>
      <c r="BD51" s="315"/>
      <c r="BE51" s="347">
        <v>298</v>
      </c>
      <c r="BF51" s="347"/>
      <c r="BG51" s="347"/>
      <c r="BH51" s="347"/>
      <c r="BI51" s="347"/>
      <c r="BJ51" s="347"/>
      <c r="BK51" s="347"/>
      <c r="BL51" s="347"/>
      <c r="BM51" s="364"/>
      <c r="BN51" s="364"/>
      <c r="BO51" s="364"/>
      <c r="BP51" s="364"/>
      <c r="BQ51" s="364"/>
      <c r="BR51" s="315"/>
      <c r="BS51" s="341" t="s">
        <v>78</v>
      </c>
      <c r="BT51" s="341"/>
      <c r="BU51" s="341"/>
      <c r="BV51" s="341"/>
      <c r="BW51" s="341"/>
      <c r="BX51" s="341"/>
      <c r="BY51" s="341"/>
      <c r="BZ51" s="341"/>
      <c r="CA51" s="341"/>
      <c r="CB51" s="341"/>
      <c r="CC51" s="341"/>
      <c r="CD51" s="341"/>
      <c r="CE51" s="341"/>
      <c r="CF51" s="342"/>
      <c r="CG51" s="349">
        <f t="shared" si="4"/>
        <v>654</v>
      </c>
      <c r="CH51" s="347"/>
      <c r="CI51" s="347"/>
      <c r="CJ51" s="347"/>
      <c r="CK51" s="347"/>
      <c r="CL51" s="347"/>
      <c r="CM51" s="347"/>
      <c r="CN51" s="347"/>
      <c r="CO51" s="97"/>
      <c r="CP51" s="97"/>
      <c r="CQ51" s="97"/>
      <c r="CR51" s="97"/>
      <c r="CS51" s="97"/>
      <c r="CT51" s="361"/>
      <c r="CU51" s="347">
        <v>328</v>
      </c>
      <c r="CV51" s="347"/>
      <c r="CW51" s="347"/>
      <c r="CX51" s="347"/>
      <c r="CY51" s="347"/>
      <c r="CZ51" s="347"/>
      <c r="DA51" s="347"/>
      <c r="DB51" s="347"/>
      <c r="DC51" s="350"/>
      <c r="DD51" s="97"/>
      <c r="DE51" s="97"/>
      <c r="DF51" s="97"/>
      <c r="DG51" s="97"/>
      <c r="DH51" s="345"/>
      <c r="DI51" s="347">
        <v>326</v>
      </c>
      <c r="DJ51" s="347"/>
      <c r="DK51" s="347"/>
      <c r="DL51" s="347"/>
      <c r="DM51" s="347"/>
      <c r="DN51" s="347"/>
      <c r="DO51" s="347"/>
      <c r="DP51" s="347"/>
      <c r="DQ51" s="97"/>
      <c r="DR51" s="97"/>
      <c r="DS51" s="97"/>
      <c r="DT51" s="97"/>
      <c r="DU51" s="97"/>
      <c r="DV51" s="345"/>
      <c r="DW51" s="347">
        <v>265</v>
      </c>
      <c r="DX51" s="347"/>
      <c r="DY51" s="347"/>
      <c r="DZ51" s="347"/>
      <c r="EA51" s="347"/>
      <c r="EB51" s="347"/>
      <c r="EC51" s="347"/>
      <c r="ED51" s="347"/>
      <c r="EE51" s="97"/>
      <c r="EF51" s="97"/>
      <c r="EG51" s="97"/>
      <c r="EH51" s="97"/>
      <c r="EI51" s="97"/>
      <c r="EJ51" s="348"/>
      <c r="FF51" s="354"/>
      <c r="FH51" s="331"/>
    </row>
    <row r="52" spans="1:164" ht="13.5" customHeight="1" x14ac:dyDescent="0.2">
      <c r="A52" s="341" t="s">
        <v>254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  <c r="O52" s="349">
        <f t="shared" si="0"/>
        <v>2664</v>
      </c>
      <c r="P52" s="347"/>
      <c r="Q52" s="347"/>
      <c r="R52" s="347"/>
      <c r="S52" s="347"/>
      <c r="T52" s="347"/>
      <c r="U52" s="347"/>
      <c r="V52" s="347"/>
      <c r="W52" s="97"/>
      <c r="X52" s="97"/>
      <c r="Y52" s="97"/>
      <c r="Z52" s="97"/>
      <c r="AA52" s="97"/>
      <c r="AB52" s="345"/>
      <c r="AC52" s="347">
        <v>1288</v>
      </c>
      <c r="AD52" s="347"/>
      <c r="AE52" s="347"/>
      <c r="AF52" s="347"/>
      <c r="AG52" s="347"/>
      <c r="AH52" s="347"/>
      <c r="AI52" s="347"/>
      <c r="AJ52" s="347"/>
      <c r="AK52" s="97"/>
      <c r="AL52" s="97"/>
      <c r="AM52" s="97"/>
      <c r="AN52" s="97"/>
      <c r="AO52" s="97"/>
      <c r="AP52" s="345"/>
      <c r="AQ52" s="347">
        <v>1376</v>
      </c>
      <c r="AR52" s="347"/>
      <c r="AS52" s="347"/>
      <c r="AT52" s="347"/>
      <c r="AU52" s="347"/>
      <c r="AV52" s="347"/>
      <c r="AW52" s="347"/>
      <c r="AX52" s="347"/>
      <c r="AY52" s="97"/>
      <c r="AZ52" s="97"/>
      <c r="BA52" s="97"/>
      <c r="BB52" s="97"/>
      <c r="BC52" s="97"/>
      <c r="BD52" s="345"/>
      <c r="BE52" s="347">
        <v>987</v>
      </c>
      <c r="BF52" s="347"/>
      <c r="BG52" s="347"/>
      <c r="BH52" s="347"/>
      <c r="BI52" s="347"/>
      <c r="BJ52" s="347"/>
      <c r="BK52" s="347"/>
      <c r="BL52" s="347"/>
      <c r="BM52" s="97"/>
      <c r="BN52" s="97"/>
      <c r="BO52" s="97"/>
      <c r="BP52" s="97"/>
      <c r="BQ52" s="97"/>
      <c r="BR52" s="348"/>
      <c r="BS52" s="341" t="s">
        <v>76</v>
      </c>
      <c r="BT52" s="341"/>
      <c r="BU52" s="341"/>
      <c r="BV52" s="341"/>
      <c r="BW52" s="341"/>
      <c r="BX52" s="341"/>
      <c r="BY52" s="341"/>
      <c r="BZ52" s="341"/>
      <c r="CA52" s="341"/>
      <c r="CB52" s="341"/>
      <c r="CC52" s="341"/>
      <c r="CD52" s="341"/>
      <c r="CE52" s="341"/>
      <c r="CF52" s="342"/>
      <c r="CG52" s="349">
        <f t="shared" si="4"/>
        <v>1138</v>
      </c>
      <c r="CH52" s="347"/>
      <c r="CI52" s="347"/>
      <c r="CJ52" s="347"/>
      <c r="CK52" s="347"/>
      <c r="CL52" s="347"/>
      <c r="CM52" s="347"/>
      <c r="CN52" s="347"/>
      <c r="CO52" s="97"/>
      <c r="CP52" s="97"/>
      <c r="CQ52" s="97"/>
      <c r="CR52" s="97"/>
      <c r="CS52" s="97"/>
      <c r="CT52" s="363"/>
      <c r="CU52" s="347">
        <v>551</v>
      </c>
      <c r="CV52" s="347"/>
      <c r="CW52" s="347"/>
      <c r="CX52" s="347"/>
      <c r="CY52" s="347"/>
      <c r="CZ52" s="347"/>
      <c r="DA52" s="347"/>
      <c r="DB52" s="347"/>
      <c r="DC52" s="350"/>
      <c r="DD52" s="97"/>
      <c r="DE52" s="97"/>
      <c r="DF52" s="97"/>
      <c r="DG52" s="97"/>
      <c r="DI52" s="347">
        <v>587</v>
      </c>
      <c r="DJ52" s="347"/>
      <c r="DK52" s="347"/>
      <c r="DL52" s="347"/>
      <c r="DM52" s="347"/>
      <c r="DN52" s="347"/>
      <c r="DO52" s="347"/>
      <c r="DP52" s="347"/>
      <c r="DQ52" s="97"/>
      <c r="DR52" s="97"/>
      <c r="DS52" s="97"/>
      <c r="DT52" s="97"/>
      <c r="DU52" s="97"/>
      <c r="DV52" s="314"/>
      <c r="DW52" s="347">
        <v>436</v>
      </c>
      <c r="DX52" s="347"/>
      <c r="DY52" s="347"/>
      <c r="DZ52" s="347"/>
      <c r="EA52" s="347"/>
      <c r="EB52" s="347"/>
      <c r="EC52" s="347"/>
      <c r="ED52" s="347"/>
      <c r="EE52" s="97"/>
      <c r="EF52" s="97"/>
      <c r="EG52" s="97"/>
      <c r="EH52" s="97"/>
      <c r="EI52" s="97"/>
      <c r="FF52" s="354"/>
      <c r="FH52" s="331"/>
    </row>
    <row r="53" spans="1:164" ht="13.5" customHeight="1" x14ac:dyDescent="0.2">
      <c r="A53" s="341" t="s">
        <v>74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2"/>
      <c r="O53" s="349">
        <f t="shared" si="0"/>
        <v>941</v>
      </c>
      <c r="P53" s="347"/>
      <c r="Q53" s="347"/>
      <c r="R53" s="347"/>
      <c r="S53" s="347"/>
      <c r="T53" s="347"/>
      <c r="U53" s="347"/>
      <c r="V53" s="347"/>
      <c r="W53" s="97"/>
      <c r="X53" s="97"/>
      <c r="Y53" s="97"/>
      <c r="Z53" s="97"/>
      <c r="AA53" s="97"/>
      <c r="AB53" s="345"/>
      <c r="AC53" s="347">
        <v>480</v>
      </c>
      <c r="AD53" s="347"/>
      <c r="AE53" s="347"/>
      <c r="AF53" s="347"/>
      <c r="AG53" s="347"/>
      <c r="AH53" s="347"/>
      <c r="AI53" s="347"/>
      <c r="AJ53" s="347"/>
      <c r="AK53" s="97"/>
      <c r="AL53" s="97"/>
      <c r="AM53" s="97"/>
      <c r="AN53" s="97"/>
      <c r="AO53" s="97"/>
      <c r="AP53" s="345"/>
      <c r="AQ53" s="347">
        <v>461</v>
      </c>
      <c r="AR53" s="347"/>
      <c r="AS53" s="347"/>
      <c r="AT53" s="347"/>
      <c r="AU53" s="347"/>
      <c r="AV53" s="347"/>
      <c r="AW53" s="347"/>
      <c r="AX53" s="347"/>
      <c r="AY53" s="97"/>
      <c r="AZ53" s="97"/>
      <c r="BA53" s="97"/>
      <c r="BB53" s="97"/>
      <c r="BC53" s="97"/>
      <c r="BD53" s="345"/>
      <c r="BE53" s="347">
        <v>371</v>
      </c>
      <c r="BF53" s="347"/>
      <c r="BG53" s="347"/>
      <c r="BH53" s="347"/>
      <c r="BI53" s="347"/>
      <c r="BJ53" s="347"/>
      <c r="BK53" s="347"/>
      <c r="BL53" s="347"/>
      <c r="BM53" s="97"/>
      <c r="BN53" s="97"/>
      <c r="BO53" s="97"/>
      <c r="BP53" s="97"/>
      <c r="BQ53" s="97"/>
      <c r="BR53" s="348"/>
      <c r="BS53" s="341" t="s">
        <v>75</v>
      </c>
      <c r="BT53" s="341"/>
      <c r="BU53" s="341"/>
      <c r="BV53" s="341"/>
      <c r="BW53" s="341"/>
      <c r="BX53" s="341"/>
      <c r="BY53" s="341"/>
      <c r="BZ53" s="341"/>
      <c r="CA53" s="341"/>
      <c r="CB53" s="341"/>
      <c r="CC53" s="341"/>
      <c r="CD53" s="341"/>
      <c r="CE53" s="341"/>
      <c r="CF53" s="342"/>
      <c r="CG53" s="349">
        <f t="shared" ref="CG53" si="5">SUM(CU53,DI53)</f>
        <v>1167</v>
      </c>
      <c r="CH53" s="347"/>
      <c r="CI53" s="347"/>
      <c r="CJ53" s="347"/>
      <c r="CK53" s="347"/>
      <c r="CL53" s="347"/>
      <c r="CM53" s="347"/>
      <c r="CN53" s="347"/>
      <c r="CO53" s="97"/>
      <c r="CP53" s="97"/>
      <c r="CQ53" s="97"/>
      <c r="CR53" s="97"/>
      <c r="CS53" s="97"/>
      <c r="CT53" s="353"/>
      <c r="CU53" s="347">
        <v>575</v>
      </c>
      <c r="CV53" s="347"/>
      <c r="CW53" s="347"/>
      <c r="CX53" s="347"/>
      <c r="CY53" s="347"/>
      <c r="CZ53" s="347"/>
      <c r="DA53" s="347"/>
      <c r="DB53" s="347"/>
      <c r="DC53" s="350"/>
      <c r="DD53" s="317"/>
      <c r="DE53" s="317"/>
      <c r="DF53" s="317"/>
      <c r="DG53" s="317"/>
      <c r="DH53" s="353"/>
      <c r="DI53" s="347">
        <v>592</v>
      </c>
      <c r="DJ53" s="347"/>
      <c r="DK53" s="347"/>
      <c r="DL53" s="347"/>
      <c r="DM53" s="347"/>
      <c r="DN53" s="347"/>
      <c r="DO53" s="347"/>
      <c r="DP53" s="347"/>
      <c r="DQ53" s="317"/>
      <c r="DR53" s="317"/>
      <c r="DS53" s="317"/>
      <c r="DT53" s="317"/>
      <c r="DU53" s="317"/>
      <c r="DV53" s="353"/>
      <c r="DW53" s="347">
        <v>421</v>
      </c>
      <c r="DX53" s="347"/>
      <c r="DY53" s="347"/>
      <c r="DZ53" s="347"/>
      <c r="EA53" s="347"/>
      <c r="EB53" s="347"/>
      <c r="EC53" s="347"/>
      <c r="ED53" s="347"/>
      <c r="EE53" s="317"/>
      <c r="EF53" s="317"/>
      <c r="EG53" s="317"/>
      <c r="EH53" s="317"/>
      <c r="EI53" s="317"/>
      <c r="FF53" s="354"/>
      <c r="FH53" s="331"/>
    </row>
    <row r="54" spans="1:164" ht="13.5" customHeight="1" x14ac:dyDescent="0.2">
      <c r="A54" s="341" t="s">
        <v>255</v>
      </c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2"/>
      <c r="O54" s="349">
        <f t="shared" si="0"/>
        <v>4966</v>
      </c>
      <c r="P54" s="347"/>
      <c r="Q54" s="347"/>
      <c r="R54" s="347"/>
      <c r="S54" s="347"/>
      <c r="T54" s="347"/>
      <c r="U54" s="347"/>
      <c r="V54" s="347"/>
      <c r="W54" s="97"/>
      <c r="X54" s="97"/>
      <c r="Y54" s="97"/>
      <c r="Z54" s="97"/>
      <c r="AA54" s="97"/>
      <c r="AB54" s="345"/>
      <c r="AC54" s="347">
        <v>2459</v>
      </c>
      <c r="AD54" s="347"/>
      <c r="AE54" s="347"/>
      <c r="AF54" s="347"/>
      <c r="AG54" s="347"/>
      <c r="AH54" s="347"/>
      <c r="AI54" s="347"/>
      <c r="AJ54" s="347"/>
      <c r="AK54" s="97"/>
      <c r="AL54" s="97"/>
      <c r="AM54" s="97"/>
      <c r="AN54" s="97"/>
      <c r="AO54" s="97"/>
      <c r="AP54" s="345"/>
      <c r="AQ54" s="347">
        <v>2507</v>
      </c>
      <c r="AR54" s="347"/>
      <c r="AS54" s="347"/>
      <c r="AT54" s="347"/>
      <c r="AU54" s="347"/>
      <c r="AV54" s="347"/>
      <c r="AW54" s="347"/>
      <c r="AX54" s="347"/>
      <c r="AY54" s="97"/>
      <c r="AZ54" s="97"/>
      <c r="BA54" s="97"/>
      <c r="BB54" s="97"/>
      <c r="BC54" s="97"/>
      <c r="BD54" s="345"/>
      <c r="BE54" s="347">
        <v>2099</v>
      </c>
      <c r="BF54" s="347"/>
      <c r="BG54" s="347"/>
      <c r="BH54" s="347"/>
      <c r="BI54" s="347"/>
      <c r="BJ54" s="347"/>
      <c r="BK54" s="347"/>
      <c r="BL54" s="347"/>
      <c r="BM54" s="97"/>
      <c r="BN54" s="97"/>
      <c r="BO54" s="97"/>
      <c r="BP54" s="97"/>
      <c r="BQ54" s="97"/>
      <c r="BR54" s="348"/>
      <c r="BS54" s="356" t="s">
        <v>73</v>
      </c>
      <c r="BT54" s="356"/>
      <c r="BU54" s="356"/>
      <c r="BV54" s="356"/>
      <c r="BW54" s="356"/>
      <c r="BX54" s="356"/>
      <c r="BY54" s="356"/>
      <c r="BZ54" s="356"/>
      <c r="CA54" s="356"/>
      <c r="CB54" s="356"/>
      <c r="CC54" s="356"/>
      <c r="CD54" s="356"/>
      <c r="CE54" s="356"/>
      <c r="CF54" s="357"/>
      <c r="CG54" s="358">
        <f>SUM(CU54,DI54)</f>
        <v>7912</v>
      </c>
      <c r="CH54" s="359"/>
      <c r="CI54" s="359"/>
      <c r="CJ54" s="359"/>
      <c r="CK54" s="359"/>
      <c r="CL54" s="359"/>
      <c r="CM54" s="359"/>
      <c r="CN54" s="359"/>
      <c r="CO54" s="360"/>
      <c r="CP54" s="360"/>
      <c r="CQ54" s="360"/>
      <c r="CR54" s="360"/>
      <c r="CS54" s="360"/>
      <c r="CT54" s="365"/>
      <c r="CU54" s="359">
        <f>SUM(CU42:CU53)</f>
        <v>3831</v>
      </c>
      <c r="CV54" s="359"/>
      <c r="CW54" s="359"/>
      <c r="CX54" s="359"/>
      <c r="CY54" s="359"/>
      <c r="CZ54" s="359"/>
      <c r="DA54" s="359"/>
      <c r="DB54" s="359"/>
      <c r="DC54" s="338"/>
      <c r="DD54" s="360"/>
      <c r="DE54" s="360"/>
      <c r="DF54" s="360"/>
      <c r="DG54" s="360"/>
      <c r="DH54" s="365"/>
      <c r="DI54" s="359">
        <f>SUM(DI42:DI53)</f>
        <v>4081</v>
      </c>
      <c r="DJ54" s="359"/>
      <c r="DK54" s="359"/>
      <c r="DL54" s="359"/>
      <c r="DM54" s="359"/>
      <c r="DN54" s="359"/>
      <c r="DO54" s="359"/>
      <c r="DP54" s="359"/>
      <c r="DQ54" s="360"/>
      <c r="DR54" s="360"/>
      <c r="DS54" s="360"/>
      <c r="DT54" s="360"/>
      <c r="DU54" s="360"/>
      <c r="DV54" s="366"/>
      <c r="DW54" s="359">
        <f>SUM(DW42:DW53)</f>
        <v>2880</v>
      </c>
      <c r="DX54" s="359"/>
      <c r="DY54" s="359"/>
      <c r="DZ54" s="359"/>
      <c r="EA54" s="359"/>
      <c r="EB54" s="359"/>
      <c r="EC54" s="359"/>
      <c r="ED54" s="359"/>
      <c r="EE54" s="367"/>
      <c r="EF54" s="367"/>
      <c r="EG54" s="367"/>
      <c r="EH54" s="367"/>
      <c r="EI54" s="367"/>
      <c r="FF54" s="354"/>
      <c r="FH54" s="331"/>
    </row>
    <row r="55" spans="1:164" ht="13.5" customHeight="1" x14ac:dyDescent="0.2">
      <c r="A55" s="341" t="s">
        <v>256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2"/>
      <c r="O55" s="349">
        <f t="shared" si="0"/>
        <v>4633</v>
      </c>
      <c r="P55" s="347"/>
      <c r="Q55" s="347"/>
      <c r="R55" s="347"/>
      <c r="S55" s="347"/>
      <c r="T55" s="347"/>
      <c r="U55" s="347"/>
      <c r="V55" s="347"/>
      <c r="W55" s="97"/>
      <c r="X55" s="97"/>
      <c r="Y55" s="97"/>
      <c r="Z55" s="97"/>
      <c r="AA55" s="97"/>
      <c r="AB55" s="345"/>
      <c r="AC55" s="347">
        <v>2266</v>
      </c>
      <c r="AD55" s="347"/>
      <c r="AE55" s="347"/>
      <c r="AF55" s="347"/>
      <c r="AG55" s="347"/>
      <c r="AH55" s="347"/>
      <c r="AI55" s="347"/>
      <c r="AJ55" s="347"/>
      <c r="AK55" s="97"/>
      <c r="AL55" s="97"/>
      <c r="AM55" s="97"/>
      <c r="AN55" s="97"/>
      <c r="AO55" s="97"/>
      <c r="AP55" s="345"/>
      <c r="AQ55" s="347">
        <v>2367</v>
      </c>
      <c r="AR55" s="347"/>
      <c r="AS55" s="347"/>
      <c r="AT55" s="347"/>
      <c r="AU55" s="347"/>
      <c r="AV55" s="347"/>
      <c r="AW55" s="347"/>
      <c r="AX55" s="347"/>
      <c r="AY55" s="97"/>
      <c r="AZ55" s="97"/>
      <c r="BA55" s="97"/>
      <c r="BB55" s="97"/>
      <c r="BC55" s="97"/>
      <c r="BD55" s="345"/>
      <c r="BE55" s="347">
        <v>1835</v>
      </c>
      <c r="BF55" s="347"/>
      <c r="BG55" s="347"/>
      <c r="BH55" s="347"/>
      <c r="BI55" s="347"/>
      <c r="BJ55" s="347"/>
      <c r="BK55" s="347"/>
      <c r="BL55" s="347"/>
      <c r="BM55" s="97"/>
      <c r="BN55" s="97"/>
      <c r="BO55" s="97"/>
      <c r="BP55" s="97"/>
      <c r="BQ55" s="97"/>
      <c r="BR55" s="34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9"/>
      <c r="FF55" s="354"/>
      <c r="FH55" s="331"/>
    </row>
    <row r="56" spans="1:164" ht="13.5" customHeight="1" x14ac:dyDescent="0.2">
      <c r="A56" s="341" t="s">
        <v>72</v>
      </c>
      <c r="B56" s="341"/>
      <c r="C56" s="341"/>
      <c r="D56" s="341"/>
      <c r="E56" s="341"/>
      <c r="F56" s="341"/>
      <c r="G56" s="341"/>
      <c r="H56" s="341"/>
      <c r="I56" s="341"/>
      <c r="J56" s="341"/>
      <c r="K56" s="341"/>
      <c r="L56" s="341"/>
      <c r="M56" s="341"/>
      <c r="N56" s="342"/>
      <c r="O56" s="349">
        <f t="shared" si="0"/>
        <v>1523</v>
      </c>
      <c r="P56" s="347"/>
      <c r="Q56" s="347"/>
      <c r="R56" s="347"/>
      <c r="S56" s="347"/>
      <c r="T56" s="347"/>
      <c r="U56" s="347"/>
      <c r="V56" s="347"/>
      <c r="W56" s="97"/>
      <c r="X56" s="97"/>
      <c r="Y56" s="97"/>
      <c r="Z56" s="97"/>
      <c r="AA56" s="97"/>
      <c r="AB56" s="345"/>
      <c r="AC56" s="347">
        <v>756</v>
      </c>
      <c r="AD56" s="347"/>
      <c r="AE56" s="347"/>
      <c r="AF56" s="347"/>
      <c r="AG56" s="347"/>
      <c r="AH56" s="347"/>
      <c r="AI56" s="347"/>
      <c r="AJ56" s="347"/>
      <c r="AK56" s="97"/>
      <c r="AL56" s="97"/>
      <c r="AM56" s="97"/>
      <c r="AN56" s="97"/>
      <c r="AO56" s="97"/>
      <c r="AP56" s="345"/>
      <c r="AQ56" s="347">
        <v>767</v>
      </c>
      <c r="AR56" s="347"/>
      <c r="AS56" s="347"/>
      <c r="AT56" s="347"/>
      <c r="AU56" s="347"/>
      <c r="AV56" s="347"/>
      <c r="AW56" s="347"/>
      <c r="AX56" s="347"/>
      <c r="AY56" s="97"/>
      <c r="AZ56" s="97"/>
      <c r="BA56" s="97"/>
      <c r="BB56" s="97"/>
      <c r="BC56" s="97"/>
      <c r="BD56" s="345"/>
      <c r="BE56" s="347">
        <v>604</v>
      </c>
      <c r="BF56" s="347"/>
      <c r="BG56" s="347"/>
      <c r="BH56" s="347"/>
      <c r="BI56" s="347"/>
      <c r="BJ56" s="347"/>
      <c r="BK56" s="347"/>
      <c r="BL56" s="347"/>
      <c r="BM56" s="97"/>
      <c r="BN56" s="97"/>
      <c r="BO56" s="97"/>
      <c r="BP56" s="97"/>
      <c r="BQ56" s="97"/>
      <c r="BR56" s="348"/>
      <c r="BS56" s="368"/>
      <c r="BT56" s="368"/>
      <c r="BU56" s="368"/>
      <c r="BV56" s="368"/>
      <c r="BW56" s="368"/>
      <c r="BX56" s="368"/>
      <c r="BY56" s="368"/>
      <c r="BZ56" s="368"/>
      <c r="CA56" s="368"/>
      <c r="CB56" s="368"/>
      <c r="CC56" s="368"/>
      <c r="CD56" s="368"/>
      <c r="CE56" s="368"/>
      <c r="CF56" s="369"/>
      <c r="FF56" s="354"/>
      <c r="FH56" s="331"/>
    </row>
    <row r="57" spans="1:164" ht="13.5" customHeight="1" x14ac:dyDescent="0.2">
      <c r="A57" s="341" t="s">
        <v>71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2"/>
      <c r="O57" s="349">
        <f t="shared" si="0"/>
        <v>368</v>
      </c>
      <c r="P57" s="347"/>
      <c r="Q57" s="347"/>
      <c r="R57" s="347"/>
      <c r="S57" s="347"/>
      <c r="T57" s="347"/>
      <c r="U57" s="347"/>
      <c r="V57" s="347"/>
      <c r="W57" s="97"/>
      <c r="X57" s="97"/>
      <c r="Y57" s="97"/>
      <c r="Z57" s="97"/>
      <c r="AA57" s="97"/>
      <c r="AB57" s="345"/>
      <c r="AC57" s="347">
        <v>183</v>
      </c>
      <c r="AD57" s="347"/>
      <c r="AE57" s="347"/>
      <c r="AF57" s="347"/>
      <c r="AG57" s="347"/>
      <c r="AH57" s="347"/>
      <c r="AI57" s="347"/>
      <c r="AJ57" s="347"/>
      <c r="AK57" s="97"/>
      <c r="AL57" s="97"/>
      <c r="AM57" s="97"/>
      <c r="AN57" s="97"/>
      <c r="AO57" s="97"/>
      <c r="AP57" s="345"/>
      <c r="AQ57" s="347">
        <v>185</v>
      </c>
      <c r="AR57" s="347"/>
      <c r="AS57" s="347"/>
      <c r="AT57" s="347"/>
      <c r="AU57" s="347"/>
      <c r="AV57" s="347"/>
      <c r="AW57" s="347"/>
      <c r="AX57" s="347"/>
      <c r="AY57" s="97"/>
      <c r="AZ57" s="97"/>
      <c r="BA57" s="97"/>
      <c r="BB57" s="97"/>
      <c r="BC57" s="97"/>
      <c r="BD57" s="345"/>
      <c r="BE57" s="347">
        <v>152</v>
      </c>
      <c r="BF57" s="347"/>
      <c r="BG57" s="347"/>
      <c r="BH57" s="347"/>
      <c r="BI57" s="347"/>
      <c r="BJ57" s="347"/>
      <c r="BK57" s="347"/>
      <c r="BL57" s="347"/>
      <c r="BM57" s="97"/>
      <c r="BN57" s="97"/>
      <c r="BO57" s="97"/>
      <c r="BP57" s="97"/>
      <c r="BQ57" s="97"/>
      <c r="BR57" s="34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9"/>
      <c r="FG57" s="354"/>
      <c r="FH57" s="331"/>
    </row>
    <row r="58" spans="1:164" ht="13.5" customHeight="1" x14ac:dyDescent="0.2">
      <c r="A58" s="341" t="s">
        <v>70</v>
      </c>
      <c r="B58" s="341"/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2"/>
      <c r="O58" s="349">
        <f t="shared" si="0"/>
        <v>1159</v>
      </c>
      <c r="P58" s="347"/>
      <c r="Q58" s="347"/>
      <c r="R58" s="347"/>
      <c r="S58" s="347"/>
      <c r="T58" s="347"/>
      <c r="U58" s="347"/>
      <c r="V58" s="347"/>
      <c r="W58" s="97"/>
      <c r="X58" s="97"/>
      <c r="Y58" s="97"/>
      <c r="Z58" s="97"/>
      <c r="AA58" s="97"/>
      <c r="AB58" s="345"/>
      <c r="AC58" s="347">
        <v>568</v>
      </c>
      <c r="AD58" s="347"/>
      <c r="AE58" s="347"/>
      <c r="AF58" s="347"/>
      <c r="AG58" s="347"/>
      <c r="AH58" s="347"/>
      <c r="AI58" s="347"/>
      <c r="AJ58" s="347"/>
      <c r="AK58" s="97"/>
      <c r="AL58" s="97"/>
      <c r="AM58" s="97"/>
      <c r="AN58" s="97"/>
      <c r="AO58" s="97"/>
      <c r="AP58" s="345"/>
      <c r="AQ58" s="347">
        <v>591</v>
      </c>
      <c r="AR58" s="347"/>
      <c r="AS58" s="347"/>
      <c r="AT58" s="347"/>
      <c r="AU58" s="347"/>
      <c r="AV58" s="347"/>
      <c r="AW58" s="347"/>
      <c r="AX58" s="347"/>
      <c r="AY58" s="97"/>
      <c r="AZ58" s="97"/>
      <c r="BA58" s="97"/>
      <c r="BB58" s="97"/>
      <c r="BC58" s="97"/>
      <c r="BD58" s="345"/>
      <c r="BE58" s="347">
        <v>456</v>
      </c>
      <c r="BF58" s="347"/>
      <c r="BG58" s="347"/>
      <c r="BH58" s="347"/>
      <c r="BI58" s="347"/>
      <c r="BJ58" s="347"/>
      <c r="BK58" s="347"/>
      <c r="BL58" s="347"/>
      <c r="BM58" s="97"/>
      <c r="BN58" s="97"/>
      <c r="BO58" s="97"/>
      <c r="BP58" s="97"/>
      <c r="BQ58" s="97"/>
      <c r="BR58" s="348"/>
      <c r="BS58" s="368"/>
      <c r="BT58" s="368"/>
      <c r="BU58" s="368"/>
      <c r="BV58" s="368"/>
      <c r="BW58" s="368"/>
      <c r="BX58" s="368"/>
      <c r="BY58" s="368"/>
      <c r="BZ58" s="368"/>
      <c r="CA58" s="368"/>
      <c r="CB58" s="368"/>
      <c r="CC58" s="368"/>
      <c r="CD58" s="368"/>
      <c r="CE58" s="368"/>
      <c r="CF58" s="369"/>
      <c r="FG58" s="354"/>
      <c r="FH58" s="331"/>
    </row>
    <row r="59" spans="1:164" ht="13.5" customHeight="1" x14ac:dyDescent="0.2">
      <c r="A59" s="341" t="s">
        <v>257</v>
      </c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342"/>
      <c r="O59" s="349">
        <f t="shared" si="0"/>
        <v>1346</v>
      </c>
      <c r="P59" s="347"/>
      <c r="Q59" s="347"/>
      <c r="R59" s="347"/>
      <c r="S59" s="347"/>
      <c r="T59" s="347"/>
      <c r="U59" s="347"/>
      <c r="V59" s="347"/>
      <c r="W59" s="97"/>
      <c r="X59" s="97"/>
      <c r="Y59" s="97"/>
      <c r="Z59" s="97"/>
      <c r="AA59" s="97"/>
      <c r="AB59" s="345"/>
      <c r="AC59" s="347">
        <v>667</v>
      </c>
      <c r="AD59" s="347"/>
      <c r="AE59" s="347"/>
      <c r="AF59" s="347"/>
      <c r="AG59" s="347"/>
      <c r="AH59" s="347"/>
      <c r="AI59" s="347"/>
      <c r="AJ59" s="347"/>
      <c r="AK59" s="97"/>
      <c r="AL59" s="97"/>
      <c r="AM59" s="97"/>
      <c r="AN59" s="97"/>
      <c r="AO59" s="97"/>
      <c r="AP59" s="345"/>
      <c r="AQ59" s="347">
        <v>679</v>
      </c>
      <c r="AR59" s="347"/>
      <c r="AS59" s="347"/>
      <c r="AT59" s="347"/>
      <c r="AU59" s="347"/>
      <c r="AV59" s="347"/>
      <c r="AW59" s="347"/>
      <c r="AX59" s="347"/>
      <c r="AY59" s="97"/>
      <c r="AZ59" s="97"/>
      <c r="BA59" s="97"/>
      <c r="BB59" s="97"/>
      <c r="BC59" s="97"/>
      <c r="BD59" s="345"/>
      <c r="BE59" s="347">
        <v>480</v>
      </c>
      <c r="BF59" s="347"/>
      <c r="BG59" s="347"/>
      <c r="BH59" s="347"/>
      <c r="BI59" s="347"/>
      <c r="BJ59" s="347"/>
      <c r="BK59" s="347"/>
      <c r="BL59" s="347"/>
      <c r="BM59" s="97"/>
      <c r="BN59" s="97"/>
      <c r="BO59" s="97"/>
      <c r="BP59" s="97"/>
      <c r="BQ59" s="97"/>
      <c r="BR59" s="348"/>
      <c r="BS59" s="368"/>
      <c r="BT59" s="368"/>
      <c r="BU59" s="368"/>
      <c r="BV59" s="368"/>
      <c r="BW59" s="368"/>
      <c r="BX59" s="368"/>
      <c r="BY59" s="368"/>
      <c r="BZ59" s="368"/>
      <c r="CA59" s="368"/>
      <c r="CB59" s="368"/>
      <c r="CC59" s="368"/>
      <c r="CD59" s="368"/>
      <c r="CE59" s="368"/>
      <c r="CF59" s="369"/>
      <c r="FG59" s="354"/>
      <c r="FH59" s="331"/>
    </row>
    <row r="60" spans="1:164" ht="13.5" customHeight="1" x14ac:dyDescent="0.2">
      <c r="A60" s="341" t="s">
        <v>69</v>
      </c>
      <c r="B60" s="341"/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2"/>
      <c r="O60" s="349">
        <f t="shared" si="0"/>
        <v>801</v>
      </c>
      <c r="P60" s="347"/>
      <c r="Q60" s="347"/>
      <c r="R60" s="347"/>
      <c r="S60" s="347"/>
      <c r="T60" s="347"/>
      <c r="U60" s="347"/>
      <c r="V60" s="347"/>
      <c r="W60" s="97"/>
      <c r="X60" s="97"/>
      <c r="Y60" s="97"/>
      <c r="Z60" s="97"/>
      <c r="AA60" s="97"/>
      <c r="AB60" s="314"/>
      <c r="AC60" s="347">
        <v>383</v>
      </c>
      <c r="AD60" s="347"/>
      <c r="AE60" s="347"/>
      <c r="AF60" s="347"/>
      <c r="AG60" s="347"/>
      <c r="AH60" s="347"/>
      <c r="AI60" s="347"/>
      <c r="AJ60" s="347"/>
      <c r="AK60" s="364"/>
      <c r="AL60" s="364"/>
      <c r="AM60" s="364"/>
      <c r="AN60" s="364"/>
      <c r="AO60" s="364"/>
      <c r="AP60" s="314"/>
      <c r="AQ60" s="347">
        <v>418</v>
      </c>
      <c r="AR60" s="347"/>
      <c r="AS60" s="347"/>
      <c r="AT60" s="347"/>
      <c r="AU60" s="347"/>
      <c r="AV60" s="347"/>
      <c r="AW60" s="347"/>
      <c r="AX60" s="347"/>
      <c r="AY60" s="364"/>
      <c r="AZ60" s="364"/>
      <c r="BA60" s="364"/>
      <c r="BB60" s="364"/>
      <c r="BC60" s="364"/>
      <c r="BD60" s="355"/>
      <c r="BE60" s="347">
        <v>348</v>
      </c>
      <c r="BF60" s="347"/>
      <c r="BG60" s="347"/>
      <c r="BH60" s="347"/>
      <c r="BI60" s="347"/>
      <c r="BJ60" s="347"/>
      <c r="BK60" s="347"/>
      <c r="BL60" s="347"/>
      <c r="BM60" s="364"/>
      <c r="BN60" s="364"/>
      <c r="BO60" s="364"/>
      <c r="BP60" s="364"/>
      <c r="BQ60" s="364"/>
      <c r="BR60" s="355"/>
      <c r="BS60" s="368"/>
      <c r="BT60" s="368"/>
      <c r="BU60" s="368"/>
      <c r="BV60" s="368"/>
      <c r="BW60" s="368"/>
      <c r="BX60" s="368"/>
      <c r="BY60" s="368"/>
      <c r="BZ60" s="368"/>
      <c r="CA60" s="368"/>
      <c r="CB60" s="368"/>
      <c r="CC60" s="368"/>
      <c r="CD60" s="368"/>
      <c r="CE60" s="368"/>
      <c r="CF60" s="369"/>
      <c r="FG60" s="354"/>
      <c r="FH60" s="331"/>
    </row>
    <row r="61" spans="1:164" ht="13.5" customHeight="1" x14ac:dyDescent="0.2">
      <c r="A61" s="370" t="s">
        <v>258</v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1"/>
      <c r="O61" s="372">
        <f t="shared" si="0"/>
        <v>74744</v>
      </c>
      <c r="P61" s="373"/>
      <c r="Q61" s="373"/>
      <c r="R61" s="373"/>
      <c r="S61" s="373"/>
      <c r="T61" s="373"/>
      <c r="U61" s="373"/>
      <c r="V61" s="373"/>
      <c r="W61" s="374"/>
      <c r="X61" s="374"/>
      <c r="Y61" s="374"/>
      <c r="Z61" s="374"/>
      <c r="AA61" s="374"/>
      <c r="AB61" s="375"/>
      <c r="AC61" s="373">
        <f>SUM(AC8:AC60)</f>
        <v>36753</v>
      </c>
      <c r="AD61" s="373"/>
      <c r="AE61" s="373"/>
      <c r="AF61" s="373"/>
      <c r="AG61" s="373"/>
      <c r="AH61" s="373"/>
      <c r="AI61" s="373"/>
      <c r="AJ61" s="373"/>
      <c r="AK61" s="374"/>
      <c r="AL61" s="374"/>
      <c r="AM61" s="374"/>
      <c r="AN61" s="374"/>
      <c r="AO61" s="374"/>
      <c r="AP61" s="375"/>
      <c r="AQ61" s="373">
        <f>SUM(AQ8:AQ60)</f>
        <v>37991</v>
      </c>
      <c r="AR61" s="373"/>
      <c r="AS61" s="373"/>
      <c r="AT61" s="373"/>
      <c r="AU61" s="373"/>
      <c r="AV61" s="373"/>
      <c r="AW61" s="373"/>
      <c r="AX61" s="373"/>
      <c r="AY61" s="374"/>
      <c r="AZ61" s="374"/>
      <c r="BA61" s="374"/>
      <c r="BB61" s="374"/>
      <c r="BC61" s="374"/>
      <c r="BD61" s="375"/>
      <c r="BE61" s="373">
        <f>SUM(BE8:BE60)</f>
        <v>30703</v>
      </c>
      <c r="BF61" s="373"/>
      <c r="BG61" s="373"/>
      <c r="BH61" s="373"/>
      <c r="BI61" s="373"/>
      <c r="BJ61" s="373"/>
      <c r="BK61" s="373"/>
      <c r="BL61" s="373"/>
      <c r="BM61" s="374"/>
      <c r="BN61" s="374"/>
      <c r="BO61" s="374"/>
      <c r="BP61" s="374"/>
      <c r="BQ61" s="374"/>
      <c r="BR61" s="376"/>
      <c r="BS61" s="377"/>
      <c r="BT61" s="377"/>
      <c r="BU61" s="377"/>
      <c r="BV61" s="377"/>
      <c r="BW61" s="377"/>
      <c r="BX61" s="377"/>
      <c r="BY61" s="377"/>
      <c r="BZ61" s="377"/>
      <c r="CA61" s="377"/>
      <c r="CB61" s="377"/>
      <c r="CC61" s="377"/>
      <c r="CD61" s="377"/>
      <c r="CE61" s="377"/>
      <c r="CF61" s="378"/>
      <c r="CG61" s="379"/>
      <c r="CH61" s="379"/>
      <c r="CI61" s="379"/>
      <c r="CJ61" s="379"/>
      <c r="CK61" s="379"/>
      <c r="CL61" s="379"/>
      <c r="CM61" s="379"/>
      <c r="CN61" s="379"/>
      <c r="CO61" s="379"/>
      <c r="CP61" s="379"/>
      <c r="CQ61" s="379"/>
      <c r="CR61" s="379"/>
      <c r="CS61" s="379"/>
      <c r="CT61" s="379"/>
      <c r="CU61" s="379"/>
      <c r="CV61" s="379"/>
      <c r="CW61" s="379"/>
      <c r="CX61" s="379"/>
      <c r="CY61" s="379"/>
      <c r="CZ61" s="379"/>
      <c r="DA61" s="379"/>
      <c r="DB61" s="379"/>
      <c r="DC61" s="379"/>
      <c r="DD61" s="379"/>
      <c r="DE61" s="379"/>
      <c r="DF61" s="379"/>
      <c r="DG61" s="379"/>
      <c r="DH61" s="379"/>
      <c r="DI61" s="380"/>
      <c r="DJ61" s="380"/>
      <c r="DK61" s="380"/>
      <c r="DL61" s="380"/>
      <c r="DM61" s="380"/>
      <c r="DN61" s="380"/>
      <c r="DO61" s="380"/>
      <c r="DP61" s="380"/>
      <c r="DQ61" s="380"/>
      <c r="DR61" s="380"/>
      <c r="DS61" s="380"/>
      <c r="DT61" s="380"/>
      <c r="DU61" s="380"/>
      <c r="DV61" s="380"/>
      <c r="DW61" s="380"/>
      <c r="DX61" s="380"/>
      <c r="DY61" s="380"/>
      <c r="DZ61" s="380"/>
      <c r="EA61" s="380"/>
      <c r="EB61" s="380"/>
      <c r="EC61" s="380"/>
      <c r="ED61" s="380"/>
      <c r="EE61" s="380"/>
      <c r="EF61" s="380"/>
      <c r="EG61" s="380"/>
      <c r="EH61" s="380"/>
      <c r="EI61" s="380"/>
      <c r="EJ61" s="380"/>
      <c r="FG61" s="354"/>
      <c r="FH61" s="331"/>
    </row>
    <row r="62" spans="1:164" ht="13.5" customHeight="1" x14ac:dyDescent="0.2">
      <c r="DW62" s="314"/>
      <c r="DX62" s="314"/>
      <c r="DY62" s="314"/>
      <c r="DZ62" s="314"/>
      <c r="EA62" s="314"/>
      <c r="EB62" s="314"/>
      <c r="EC62" s="314"/>
      <c r="ED62" s="314"/>
      <c r="EE62" s="314"/>
      <c r="EF62" s="314"/>
      <c r="EG62" s="314"/>
      <c r="EH62" s="314"/>
      <c r="EI62" s="314"/>
      <c r="EJ62" s="317" t="s">
        <v>68</v>
      </c>
    </row>
    <row r="63" spans="1:164" x14ac:dyDescent="0.2">
      <c r="DV63" s="331"/>
      <c r="DW63" s="331"/>
      <c r="DX63" s="331"/>
      <c r="DY63" s="331"/>
      <c r="DZ63" s="331"/>
      <c r="EA63" s="331"/>
      <c r="EB63" s="331"/>
      <c r="EC63" s="331"/>
      <c r="ED63" s="331"/>
      <c r="EE63" s="331"/>
      <c r="EF63" s="331"/>
      <c r="EG63" s="331"/>
      <c r="EH63" s="331"/>
      <c r="EI63" s="331"/>
      <c r="EJ63" s="331"/>
    </row>
  </sheetData>
  <mergeCells count="534">
    <mergeCell ref="A3:BR3"/>
    <mergeCell ref="BS3:EJ3"/>
    <mergeCell ref="A6:N6"/>
    <mergeCell ref="O6:AB6"/>
    <mergeCell ref="AC6:AP6"/>
    <mergeCell ref="AQ6:BD6"/>
    <mergeCell ref="BE6:BR6"/>
    <mergeCell ref="BS6:CF6"/>
    <mergeCell ref="CG6:CT6"/>
    <mergeCell ref="CU6:DH6"/>
    <mergeCell ref="DI6:DV6"/>
    <mergeCell ref="DW6:EJ6"/>
    <mergeCell ref="A7:N7"/>
    <mergeCell ref="A8:N8"/>
    <mergeCell ref="A9:N9"/>
    <mergeCell ref="A10:N10"/>
    <mergeCell ref="AQ8:AX8"/>
    <mergeCell ref="AQ9:AX9"/>
    <mergeCell ref="AQ10:AX10"/>
    <mergeCell ref="AQ7:AX7"/>
    <mergeCell ref="A17:N17"/>
    <mergeCell ref="O16:V16"/>
    <mergeCell ref="O17:V17"/>
    <mergeCell ref="A18:N18"/>
    <mergeCell ref="A19:N19"/>
    <mergeCell ref="A20:N20"/>
    <mergeCell ref="A21:N21"/>
    <mergeCell ref="A22:N22"/>
    <mergeCell ref="A11:N11"/>
    <mergeCell ref="A12:N12"/>
    <mergeCell ref="A13:N13"/>
    <mergeCell ref="A14:N14"/>
    <mergeCell ref="A15:N15"/>
    <mergeCell ref="A16:N16"/>
    <mergeCell ref="A32:N32"/>
    <mergeCell ref="A33:N33"/>
    <mergeCell ref="A34:N34"/>
    <mergeCell ref="A23:N23"/>
    <mergeCell ref="A24:N24"/>
    <mergeCell ref="A25:N25"/>
    <mergeCell ref="A26:N26"/>
    <mergeCell ref="A27:N27"/>
    <mergeCell ref="A28:N28"/>
    <mergeCell ref="A60:N60"/>
    <mergeCell ref="A61:N61"/>
    <mergeCell ref="A53:N53"/>
    <mergeCell ref="A54:N54"/>
    <mergeCell ref="A55:N55"/>
    <mergeCell ref="A56:N56"/>
    <mergeCell ref="A57:N57"/>
    <mergeCell ref="A58:N58"/>
    <mergeCell ref="A47:N47"/>
    <mergeCell ref="A48:N48"/>
    <mergeCell ref="A49:N49"/>
    <mergeCell ref="A50:N50"/>
    <mergeCell ref="A51:N51"/>
    <mergeCell ref="A52:N52"/>
    <mergeCell ref="BS20:CF20"/>
    <mergeCell ref="BS21:CF21"/>
    <mergeCell ref="BS22:CF22"/>
    <mergeCell ref="BS23:CF23"/>
    <mergeCell ref="BS16:CF16"/>
    <mergeCell ref="BS17:CF17"/>
    <mergeCell ref="BS18:CF18"/>
    <mergeCell ref="BS19:CF19"/>
    <mergeCell ref="A59:N59"/>
    <mergeCell ref="A41:N41"/>
    <mergeCell ref="A42:N42"/>
    <mergeCell ref="A43:N43"/>
    <mergeCell ref="A44:N44"/>
    <mergeCell ref="A45:N45"/>
    <mergeCell ref="A46:N46"/>
    <mergeCell ref="A35:N35"/>
    <mergeCell ref="A36:N36"/>
    <mergeCell ref="A37:N37"/>
    <mergeCell ref="A38:N38"/>
    <mergeCell ref="A39:N39"/>
    <mergeCell ref="A40:N40"/>
    <mergeCell ref="A29:N29"/>
    <mergeCell ref="A30:N30"/>
    <mergeCell ref="A31:N31"/>
    <mergeCell ref="BS27:CF27"/>
    <mergeCell ref="BS28:CF28"/>
    <mergeCell ref="BS29:CF29"/>
    <mergeCell ref="BS56:CF56"/>
    <mergeCell ref="BS57:CF57"/>
    <mergeCell ref="BS58:CF58"/>
    <mergeCell ref="BS59:CF59"/>
    <mergeCell ref="BS54:CF54"/>
    <mergeCell ref="BS55:CF55"/>
    <mergeCell ref="BS44:CF44"/>
    <mergeCell ref="BS45:CF45"/>
    <mergeCell ref="BS46:CF46"/>
    <mergeCell ref="BS47:CF47"/>
    <mergeCell ref="BS42:CF42"/>
    <mergeCell ref="BS43:CF43"/>
    <mergeCell ref="BS32:CF32"/>
    <mergeCell ref="BS33:CF33"/>
    <mergeCell ref="BS34:CF34"/>
    <mergeCell ref="BS35:CF35"/>
    <mergeCell ref="BS30:CF30"/>
    <mergeCell ref="BS31:CF31"/>
    <mergeCell ref="BS60:CF60"/>
    <mergeCell ref="BS61:CF61"/>
    <mergeCell ref="BS7:CF7"/>
    <mergeCell ref="BS8:CF8"/>
    <mergeCell ref="BS9:CF9"/>
    <mergeCell ref="BS10:CF10"/>
    <mergeCell ref="BS11:CF11"/>
    <mergeCell ref="BS12:CF12"/>
    <mergeCell ref="BS13:CF13"/>
    <mergeCell ref="BS48:CF48"/>
    <mergeCell ref="BS49:CF49"/>
    <mergeCell ref="BS50:CF50"/>
    <mergeCell ref="BS51:CF51"/>
    <mergeCell ref="BS52:CF52"/>
    <mergeCell ref="BS53:CF53"/>
    <mergeCell ref="BS36:CF36"/>
    <mergeCell ref="BS37:CF37"/>
    <mergeCell ref="BS38:CF38"/>
    <mergeCell ref="BS39:CF39"/>
    <mergeCell ref="BS40:CF40"/>
    <mergeCell ref="BS41:CF41"/>
    <mergeCell ref="BS24:CF24"/>
    <mergeCell ref="BS25:CF25"/>
    <mergeCell ref="BS26:CF26"/>
    <mergeCell ref="O18:V18"/>
    <mergeCell ref="BS14:CF14"/>
    <mergeCell ref="BS15:CF15"/>
    <mergeCell ref="O8:V8"/>
    <mergeCell ref="O9:V9"/>
    <mergeCell ref="O10:V10"/>
    <mergeCell ref="O11:V11"/>
    <mergeCell ref="O12:V12"/>
    <mergeCell ref="O25:V25"/>
    <mergeCell ref="AC20:AJ20"/>
    <mergeCell ref="AC21:AJ21"/>
    <mergeCell ref="AC22:AJ22"/>
    <mergeCell ref="AC23:AJ23"/>
    <mergeCell ref="AC24:AJ24"/>
    <mergeCell ref="AC25:AJ25"/>
    <mergeCell ref="AC14:AJ14"/>
    <mergeCell ref="AC15:AJ15"/>
    <mergeCell ref="AC16:AJ16"/>
    <mergeCell ref="AC17:AJ17"/>
    <mergeCell ref="AC18:AJ18"/>
    <mergeCell ref="AC19:AJ19"/>
    <mergeCell ref="AQ17:AX17"/>
    <mergeCell ref="AQ18:AX18"/>
    <mergeCell ref="AQ19:AX19"/>
    <mergeCell ref="O26:V26"/>
    <mergeCell ref="O27:V27"/>
    <mergeCell ref="O28:V28"/>
    <mergeCell ref="O29:V29"/>
    <mergeCell ref="O30:V30"/>
    <mergeCell ref="O19:V19"/>
    <mergeCell ref="O20:V20"/>
    <mergeCell ref="O21:V21"/>
    <mergeCell ref="O22:V22"/>
    <mergeCell ref="O23:V23"/>
    <mergeCell ref="O24:V24"/>
    <mergeCell ref="O48:V48"/>
    <mergeCell ref="O37:V37"/>
    <mergeCell ref="O38:V38"/>
    <mergeCell ref="O39:V39"/>
    <mergeCell ref="O40:V40"/>
    <mergeCell ref="O41:V41"/>
    <mergeCell ref="O42:V42"/>
    <mergeCell ref="O31:V31"/>
    <mergeCell ref="O32:V32"/>
    <mergeCell ref="O33:V33"/>
    <mergeCell ref="O34:V34"/>
    <mergeCell ref="O35:V35"/>
    <mergeCell ref="O36:V36"/>
    <mergeCell ref="O61:V61"/>
    <mergeCell ref="AC8:AJ8"/>
    <mergeCell ref="AC9:AJ9"/>
    <mergeCell ref="AC10:AJ10"/>
    <mergeCell ref="AC11:AJ11"/>
    <mergeCell ref="AC12:AJ12"/>
    <mergeCell ref="AC13:AJ13"/>
    <mergeCell ref="O55:V55"/>
    <mergeCell ref="O56:V56"/>
    <mergeCell ref="O57:V57"/>
    <mergeCell ref="O58:V58"/>
    <mergeCell ref="O59:V59"/>
    <mergeCell ref="O60:V60"/>
    <mergeCell ref="O49:V49"/>
    <mergeCell ref="O50:V50"/>
    <mergeCell ref="O51:V51"/>
    <mergeCell ref="O52:V52"/>
    <mergeCell ref="O53:V53"/>
    <mergeCell ref="O54:V54"/>
    <mergeCell ref="O43:V43"/>
    <mergeCell ref="O44:V44"/>
    <mergeCell ref="O45:V45"/>
    <mergeCell ref="O46:V46"/>
    <mergeCell ref="O47:V47"/>
    <mergeCell ref="AC32:AJ32"/>
    <mergeCell ref="AC33:AJ33"/>
    <mergeCell ref="AC34:AJ34"/>
    <mergeCell ref="AC35:AJ35"/>
    <mergeCell ref="AC36:AJ36"/>
    <mergeCell ref="AC37:AJ37"/>
    <mergeCell ref="AC26:AJ26"/>
    <mergeCell ref="AC27:AJ27"/>
    <mergeCell ref="AC28:AJ28"/>
    <mergeCell ref="AC29:AJ29"/>
    <mergeCell ref="AC30:AJ30"/>
    <mergeCell ref="AC31:AJ31"/>
    <mergeCell ref="AC44:AJ44"/>
    <mergeCell ref="AC45:AJ45"/>
    <mergeCell ref="AC46:AJ46"/>
    <mergeCell ref="AC47:AJ47"/>
    <mergeCell ref="AC48:AJ48"/>
    <mergeCell ref="AC49:AJ49"/>
    <mergeCell ref="AC38:AJ38"/>
    <mergeCell ref="AC39:AJ39"/>
    <mergeCell ref="AC40:AJ40"/>
    <mergeCell ref="AC41:AJ41"/>
    <mergeCell ref="AC42:AJ42"/>
    <mergeCell ref="AC43:AJ43"/>
    <mergeCell ref="AC56:AJ56"/>
    <mergeCell ref="AC57:AJ57"/>
    <mergeCell ref="AC58:AJ58"/>
    <mergeCell ref="AC59:AJ59"/>
    <mergeCell ref="AC60:AJ60"/>
    <mergeCell ref="AC61:AJ61"/>
    <mergeCell ref="AC50:AJ50"/>
    <mergeCell ref="AC51:AJ51"/>
    <mergeCell ref="AC52:AJ52"/>
    <mergeCell ref="AC53:AJ53"/>
    <mergeCell ref="AC54:AJ54"/>
    <mergeCell ref="AC55:AJ55"/>
    <mergeCell ref="AQ20:AX20"/>
    <mergeCell ref="AQ21:AX21"/>
    <mergeCell ref="AQ22:AX22"/>
    <mergeCell ref="AQ11:AX11"/>
    <mergeCell ref="AQ12:AX12"/>
    <mergeCell ref="AQ13:AX13"/>
    <mergeCell ref="AQ14:AX14"/>
    <mergeCell ref="AQ15:AX15"/>
    <mergeCell ref="AQ16:AX16"/>
    <mergeCell ref="AQ29:AX29"/>
    <mergeCell ref="AQ30:AX30"/>
    <mergeCell ref="AQ31:AX31"/>
    <mergeCell ref="AQ32:AX32"/>
    <mergeCell ref="AQ33:AX33"/>
    <mergeCell ref="AQ34:AX34"/>
    <mergeCell ref="AQ23:AX23"/>
    <mergeCell ref="AQ24:AX24"/>
    <mergeCell ref="AQ25:AX25"/>
    <mergeCell ref="AQ26:AX26"/>
    <mergeCell ref="AQ27:AX27"/>
    <mergeCell ref="AQ28:AX28"/>
    <mergeCell ref="AQ43:AX43"/>
    <mergeCell ref="AQ44:AX44"/>
    <mergeCell ref="AQ45:AX45"/>
    <mergeCell ref="AQ46:AX46"/>
    <mergeCell ref="AQ35:AX35"/>
    <mergeCell ref="AQ36:AX36"/>
    <mergeCell ref="AQ37:AX37"/>
    <mergeCell ref="AQ38:AX38"/>
    <mergeCell ref="AQ39:AX39"/>
    <mergeCell ref="AQ40:AX40"/>
    <mergeCell ref="AQ59:AX59"/>
    <mergeCell ref="AQ60:AX60"/>
    <mergeCell ref="AQ61:AX61"/>
    <mergeCell ref="BE8:BL8"/>
    <mergeCell ref="BE9:BL9"/>
    <mergeCell ref="BE10:BL10"/>
    <mergeCell ref="BE11:BL11"/>
    <mergeCell ref="BE12:BL12"/>
    <mergeCell ref="BE13:BL13"/>
    <mergeCell ref="BE14:BL14"/>
    <mergeCell ref="AQ53:AX53"/>
    <mergeCell ref="AQ54:AX54"/>
    <mergeCell ref="AQ55:AX55"/>
    <mergeCell ref="AQ56:AX56"/>
    <mergeCell ref="AQ57:AX57"/>
    <mergeCell ref="AQ58:AX58"/>
    <mergeCell ref="AQ47:AX47"/>
    <mergeCell ref="AQ48:AX48"/>
    <mergeCell ref="AQ49:AX49"/>
    <mergeCell ref="AQ50:AX50"/>
    <mergeCell ref="AQ51:AX51"/>
    <mergeCell ref="AQ52:AX52"/>
    <mergeCell ref="AQ41:AX41"/>
    <mergeCell ref="AQ42:AX42"/>
    <mergeCell ref="BE21:BL21"/>
    <mergeCell ref="BE22:BL22"/>
    <mergeCell ref="BE23:BL23"/>
    <mergeCell ref="BE24:BL24"/>
    <mergeCell ref="BE25:BL25"/>
    <mergeCell ref="BE26:BL26"/>
    <mergeCell ref="BE15:BL15"/>
    <mergeCell ref="BE16:BL16"/>
    <mergeCell ref="BE17:BL17"/>
    <mergeCell ref="BE18:BL18"/>
    <mergeCell ref="BE19:BL19"/>
    <mergeCell ref="BE20:BL20"/>
    <mergeCell ref="BE33:BL33"/>
    <mergeCell ref="BE34:BL34"/>
    <mergeCell ref="BE35:BL35"/>
    <mergeCell ref="BE36:BL36"/>
    <mergeCell ref="BE37:BL37"/>
    <mergeCell ref="BE38:BL38"/>
    <mergeCell ref="BE27:BL27"/>
    <mergeCell ref="BE28:BL28"/>
    <mergeCell ref="BE29:BL29"/>
    <mergeCell ref="BE30:BL30"/>
    <mergeCell ref="BE31:BL31"/>
    <mergeCell ref="BE32:BL32"/>
    <mergeCell ref="BE57:BL57"/>
    <mergeCell ref="BE58:BL58"/>
    <mergeCell ref="BE59:BL59"/>
    <mergeCell ref="BE60:BL60"/>
    <mergeCell ref="BE61:BL61"/>
    <mergeCell ref="BE7:BL7"/>
    <mergeCell ref="BE51:BL51"/>
    <mergeCell ref="BE52:BL52"/>
    <mergeCell ref="BE53:BL53"/>
    <mergeCell ref="BE54:BL54"/>
    <mergeCell ref="BE55:BL55"/>
    <mergeCell ref="BE56:BL56"/>
    <mergeCell ref="BE45:BL45"/>
    <mergeCell ref="BE46:BL46"/>
    <mergeCell ref="BE47:BL47"/>
    <mergeCell ref="BE48:BL48"/>
    <mergeCell ref="BE49:BL49"/>
    <mergeCell ref="BE50:BL50"/>
    <mergeCell ref="BE39:BL39"/>
    <mergeCell ref="BE40:BL40"/>
    <mergeCell ref="BE41:BL41"/>
    <mergeCell ref="BE42:BL42"/>
    <mergeCell ref="BE43:BL43"/>
    <mergeCell ref="BE44:BL44"/>
    <mergeCell ref="CG11:CN11"/>
    <mergeCell ref="CG12:CN12"/>
    <mergeCell ref="CG13:CN13"/>
    <mergeCell ref="CG14:CN14"/>
    <mergeCell ref="CG15:CN15"/>
    <mergeCell ref="CG16:CN16"/>
    <mergeCell ref="AC7:AJ7"/>
    <mergeCell ref="O7:V7"/>
    <mergeCell ref="CG7:CN7"/>
    <mergeCell ref="CG8:CN8"/>
    <mergeCell ref="CG9:CN9"/>
    <mergeCell ref="CG10:CN10"/>
    <mergeCell ref="O13:V13"/>
    <mergeCell ref="O14:V14"/>
    <mergeCell ref="O15:V15"/>
    <mergeCell ref="CG23:CN23"/>
    <mergeCell ref="CG24:CN24"/>
    <mergeCell ref="CG25:CN25"/>
    <mergeCell ref="CG26:CN26"/>
    <mergeCell ref="CG27:CN27"/>
    <mergeCell ref="CG28:CN28"/>
    <mergeCell ref="CG17:CN17"/>
    <mergeCell ref="CG18:CN18"/>
    <mergeCell ref="CG19:CN19"/>
    <mergeCell ref="CG20:CN20"/>
    <mergeCell ref="CG21:CN21"/>
    <mergeCell ref="CG22:CN22"/>
    <mergeCell ref="CG45:CN45"/>
    <mergeCell ref="CG46:CN46"/>
    <mergeCell ref="CG35:CN35"/>
    <mergeCell ref="CG36:CN36"/>
    <mergeCell ref="CG37:CN37"/>
    <mergeCell ref="CG38:CN38"/>
    <mergeCell ref="CG39:CN39"/>
    <mergeCell ref="CG40:CN40"/>
    <mergeCell ref="CG29:CN29"/>
    <mergeCell ref="CG30:CN30"/>
    <mergeCell ref="CG31:CN31"/>
    <mergeCell ref="CG32:CN32"/>
    <mergeCell ref="CG33:CN33"/>
    <mergeCell ref="CG34:CN34"/>
    <mergeCell ref="CU17:DB17"/>
    <mergeCell ref="CU18:DB18"/>
    <mergeCell ref="CU19:DB19"/>
    <mergeCell ref="CU20:DB20"/>
    <mergeCell ref="CG53:CN53"/>
    <mergeCell ref="CG54:CN54"/>
    <mergeCell ref="CU7:DB7"/>
    <mergeCell ref="CU8:DB8"/>
    <mergeCell ref="CU9:DB9"/>
    <mergeCell ref="CU10:DB10"/>
    <mergeCell ref="CU11:DB11"/>
    <mergeCell ref="CU12:DB12"/>
    <mergeCell ref="CU13:DB13"/>
    <mergeCell ref="CU14:DB14"/>
    <mergeCell ref="CG47:CN47"/>
    <mergeCell ref="CG48:CN48"/>
    <mergeCell ref="CG49:CN49"/>
    <mergeCell ref="CG50:CN50"/>
    <mergeCell ref="CG51:CN51"/>
    <mergeCell ref="CG52:CN52"/>
    <mergeCell ref="CG41:CN41"/>
    <mergeCell ref="CG42:CN42"/>
    <mergeCell ref="CG43:CN43"/>
    <mergeCell ref="CG44:CN44"/>
    <mergeCell ref="CU54:DB54"/>
    <mergeCell ref="DI7:DP7"/>
    <mergeCell ref="DI8:DP8"/>
    <mergeCell ref="DI9:DP9"/>
    <mergeCell ref="DI10:DP10"/>
    <mergeCell ref="DI11:DP11"/>
    <mergeCell ref="DI12:DP12"/>
    <mergeCell ref="CU45:DB45"/>
    <mergeCell ref="CU46:DB46"/>
    <mergeCell ref="CU47:DB47"/>
    <mergeCell ref="CU48:DB48"/>
    <mergeCell ref="CU49:DB49"/>
    <mergeCell ref="CU50:DB50"/>
    <mergeCell ref="CU39:DB39"/>
    <mergeCell ref="CU40:DB40"/>
    <mergeCell ref="CU41:DB41"/>
    <mergeCell ref="CU42:DB42"/>
    <mergeCell ref="CU43:DB43"/>
    <mergeCell ref="CU44:DB44"/>
    <mergeCell ref="CU33:DB33"/>
    <mergeCell ref="CU34:DB34"/>
    <mergeCell ref="CU35:DB35"/>
    <mergeCell ref="CU36:DB36"/>
    <mergeCell ref="CU37:DB37"/>
    <mergeCell ref="DI13:DP13"/>
    <mergeCell ref="DI14:DP14"/>
    <mergeCell ref="DI15:DP15"/>
    <mergeCell ref="DI16:DP16"/>
    <mergeCell ref="DI17:DP17"/>
    <mergeCell ref="DI18:DP18"/>
    <mergeCell ref="CU51:DB51"/>
    <mergeCell ref="CU52:DB52"/>
    <mergeCell ref="CU53:DB53"/>
    <mergeCell ref="CU38:DB38"/>
    <mergeCell ref="CU27:DB27"/>
    <mergeCell ref="CU28:DB28"/>
    <mergeCell ref="CU29:DB29"/>
    <mergeCell ref="CU30:DB30"/>
    <mergeCell ref="CU31:DB31"/>
    <mergeCell ref="CU32:DB32"/>
    <mergeCell ref="CU21:DB21"/>
    <mergeCell ref="CU22:DB22"/>
    <mergeCell ref="CU23:DB23"/>
    <mergeCell ref="CU24:DB24"/>
    <mergeCell ref="CU25:DB25"/>
    <mergeCell ref="CU26:DB26"/>
    <mergeCell ref="CU15:DB15"/>
    <mergeCell ref="CU16:DB16"/>
    <mergeCell ref="DI25:DP25"/>
    <mergeCell ref="DI26:DP26"/>
    <mergeCell ref="DI27:DP27"/>
    <mergeCell ref="DI28:DP28"/>
    <mergeCell ref="DI29:DP29"/>
    <mergeCell ref="DI30:DP30"/>
    <mergeCell ref="DI19:DP19"/>
    <mergeCell ref="DI20:DP20"/>
    <mergeCell ref="DI21:DP21"/>
    <mergeCell ref="DI22:DP22"/>
    <mergeCell ref="DI23:DP23"/>
    <mergeCell ref="DI24:DP24"/>
    <mergeCell ref="DI37:DP37"/>
    <mergeCell ref="DI38:DP38"/>
    <mergeCell ref="DI39:DP39"/>
    <mergeCell ref="DI40:DP40"/>
    <mergeCell ref="DI41:DP41"/>
    <mergeCell ref="DI42:DP42"/>
    <mergeCell ref="DI31:DP31"/>
    <mergeCell ref="DI32:DP32"/>
    <mergeCell ref="DI33:DP33"/>
    <mergeCell ref="DI34:DP34"/>
    <mergeCell ref="DI35:DP35"/>
    <mergeCell ref="DI36:DP36"/>
    <mergeCell ref="DI49:DP49"/>
    <mergeCell ref="DI50:DP50"/>
    <mergeCell ref="DI51:DP51"/>
    <mergeCell ref="DI52:DP52"/>
    <mergeCell ref="DI53:DP53"/>
    <mergeCell ref="DI54:DP54"/>
    <mergeCell ref="DI43:DP43"/>
    <mergeCell ref="DI44:DP44"/>
    <mergeCell ref="DI45:DP45"/>
    <mergeCell ref="DI46:DP46"/>
    <mergeCell ref="DI47:DP47"/>
    <mergeCell ref="DI48:DP48"/>
    <mergeCell ref="DW13:ED13"/>
    <mergeCell ref="DW14:ED14"/>
    <mergeCell ref="DW15:ED15"/>
    <mergeCell ref="DW16:ED16"/>
    <mergeCell ref="DW17:ED17"/>
    <mergeCell ref="DW18:ED18"/>
    <mergeCell ref="DW7:ED7"/>
    <mergeCell ref="DW8:ED8"/>
    <mergeCell ref="DW9:ED9"/>
    <mergeCell ref="DW10:ED10"/>
    <mergeCell ref="DW11:ED11"/>
    <mergeCell ref="DW12:ED12"/>
    <mergeCell ref="DW25:ED25"/>
    <mergeCell ref="DW26:ED26"/>
    <mergeCell ref="DW27:ED27"/>
    <mergeCell ref="DW28:ED28"/>
    <mergeCell ref="DW29:ED29"/>
    <mergeCell ref="DW30:ED30"/>
    <mergeCell ref="DW19:ED19"/>
    <mergeCell ref="DW20:ED20"/>
    <mergeCell ref="DW21:ED21"/>
    <mergeCell ref="DW22:ED22"/>
    <mergeCell ref="DW23:ED23"/>
    <mergeCell ref="DW24:ED24"/>
    <mergeCell ref="DW37:ED37"/>
    <mergeCell ref="DW38:ED38"/>
    <mergeCell ref="DW39:ED39"/>
    <mergeCell ref="DW40:ED40"/>
    <mergeCell ref="DW41:ED41"/>
    <mergeCell ref="DW42:ED42"/>
    <mergeCell ref="DW31:ED31"/>
    <mergeCell ref="DW32:ED32"/>
    <mergeCell ref="DW33:ED33"/>
    <mergeCell ref="DW34:ED34"/>
    <mergeCell ref="DW35:ED35"/>
    <mergeCell ref="DW36:ED36"/>
    <mergeCell ref="DW49:ED49"/>
    <mergeCell ref="DW50:ED50"/>
    <mergeCell ref="DW51:ED51"/>
    <mergeCell ref="DW52:ED52"/>
    <mergeCell ref="DW53:ED53"/>
    <mergeCell ref="DW54:ED54"/>
    <mergeCell ref="DW43:ED43"/>
    <mergeCell ref="DW44:ED44"/>
    <mergeCell ref="DW45:ED45"/>
    <mergeCell ref="DW46:ED46"/>
    <mergeCell ref="DW47:ED47"/>
    <mergeCell ref="DW48:ED48"/>
  </mergeCells>
  <phoneticPr fontId="1"/>
  <pageMargins left="0.59055118110236227" right="0.6692913385826772" top="0.59055118110236227" bottom="0.39370078740157483" header="0" footer="0"/>
  <pageSetup paperSize="9" scale="96" orientation="portrait" r:id="rId1"/>
  <headerFooter alignWithMargins="0"/>
  <colBreaks count="1" manualBreakCount="1">
    <brk id="7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C58"/>
  <sheetViews>
    <sheetView view="pageBreakPreview" zoomScaleNormal="100" zoomScaleSheetLayoutView="100" workbookViewId="0">
      <selection activeCell="A4" sqref="A4:BR4"/>
    </sheetView>
  </sheetViews>
  <sheetFormatPr defaultColWidth="9" defaultRowHeight="13" x14ac:dyDescent="0.2"/>
  <cols>
    <col min="1" max="1" width="1.26953125" style="282" customWidth="1"/>
    <col min="2" max="35" width="1.26953125" style="237" customWidth="1"/>
    <col min="36" max="70" width="1.26953125" style="282" customWidth="1"/>
    <col min="71" max="98" width="1.26953125" style="237" customWidth="1"/>
    <col min="99" max="140" width="1.26953125" style="282" customWidth="1"/>
    <col min="141" max="158" width="10.6328125" style="282" customWidth="1"/>
    <col min="159" max="159" width="10.6328125" style="283" customWidth="1"/>
    <col min="160" max="174" width="10.6328125" style="282" customWidth="1"/>
    <col min="175" max="16384" width="9" style="282"/>
  </cols>
  <sheetData>
    <row r="1" spans="1:147" s="237" customFormat="1" ht="13.5" customHeight="1" x14ac:dyDescent="0.2">
      <c r="A1" s="236" t="s">
        <v>160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8" t="s">
        <v>159</v>
      </c>
      <c r="EK1" s="236"/>
      <c r="EL1" s="236"/>
    </row>
    <row r="2" spans="1:147" s="237" customFormat="1" ht="13.5" customHeight="1" x14ac:dyDescent="0.2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8"/>
      <c r="EK2" s="236"/>
      <c r="EL2" s="236"/>
    </row>
    <row r="3" spans="1:147" s="237" customFormat="1" ht="13.5" customHeight="1" x14ac:dyDescent="0.2"/>
    <row r="4" spans="1:147" s="237" customFormat="1" ht="21" customHeight="1" x14ac:dyDescent="0.2">
      <c r="A4" s="239" t="s">
        <v>158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40" t="s">
        <v>157</v>
      </c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</row>
    <row r="5" spans="1:147" s="237" customFormat="1" ht="13.5" customHeight="1" x14ac:dyDescent="0.2"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6" spans="1:147" s="237" customFormat="1" ht="13.5" customHeight="1" x14ac:dyDescent="0.2"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EJ6" s="238" t="s">
        <v>212</v>
      </c>
    </row>
    <row r="7" spans="1:147" s="246" customFormat="1" ht="13.5" customHeight="1" x14ac:dyDescent="0.2">
      <c r="A7" s="242" t="s">
        <v>151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3" t="s">
        <v>313</v>
      </c>
      <c r="P7" s="242"/>
      <c r="Q7" s="242"/>
      <c r="R7" s="242"/>
      <c r="S7" s="242"/>
      <c r="T7" s="242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5"/>
      <c r="BZ7" s="243" t="s">
        <v>361</v>
      </c>
      <c r="CA7" s="242"/>
      <c r="CB7" s="242"/>
      <c r="CC7" s="242"/>
      <c r="CD7" s="242"/>
      <c r="CE7" s="242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  <c r="EF7" s="244"/>
      <c r="EG7" s="244"/>
      <c r="EH7" s="244"/>
      <c r="EI7" s="244"/>
      <c r="EJ7" s="244"/>
    </row>
    <row r="8" spans="1:147" s="246" customFormat="1" ht="13.5" customHeight="1" x14ac:dyDescent="0.2">
      <c r="A8" s="247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8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50"/>
      <c r="BZ8" s="248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  <c r="DD8" s="249"/>
      <c r="DE8" s="249"/>
      <c r="DF8" s="249"/>
      <c r="DG8" s="249"/>
      <c r="DH8" s="249"/>
      <c r="DI8" s="249"/>
      <c r="DJ8" s="249"/>
      <c r="DK8" s="249"/>
      <c r="DL8" s="249"/>
      <c r="DM8" s="249"/>
      <c r="DN8" s="249"/>
      <c r="DO8" s="249"/>
      <c r="DP8" s="249"/>
      <c r="DQ8" s="249"/>
      <c r="DR8" s="249"/>
      <c r="DS8" s="249"/>
      <c r="DT8" s="249"/>
      <c r="DU8" s="249"/>
      <c r="DV8" s="249"/>
      <c r="DW8" s="249"/>
      <c r="DX8" s="249"/>
      <c r="DY8" s="249"/>
      <c r="DZ8" s="249"/>
      <c r="EA8" s="249"/>
      <c r="EB8" s="249"/>
      <c r="EC8" s="249"/>
      <c r="ED8" s="249"/>
      <c r="EE8" s="249"/>
      <c r="EF8" s="249"/>
      <c r="EG8" s="249"/>
      <c r="EH8" s="249"/>
      <c r="EI8" s="249"/>
      <c r="EJ8" s="249"/>
    </row>
    <row r="9" spans="1:147" s="246" customFormat="1" ht="13.5" customHeight="1" x14ac:dyDescent="0.2">
      <c r="A9" s="247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51" t="s">
        <v>139</v>
      </c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3"/>
      <c r="AJ9" s="254" t="s">
        <v>150</v>
      </c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6"/>
      <c r="BE9" s="247" t="s">
        <v>156</v>
      </c>
      <c r="BF9" s="247"/>
      <c r="BG9" s="247"/>
      <c r="BH9" s="247"/>
      <c r="BI9" s="247"/>
      <c r="BJ9" s="24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4" t="s">
        <v>139</v>
      </c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6"/>
      <c r="CU9" s="254" t="s">
        <v>150</v>
      </c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6"/>
      <c r="DP9" s="247" t="s">
        <v>156</v>
      </c>
      <c r="DQ9" s="247"/>
      <c r="DR9" s="247"/>
      <c r="DS9" s="247"/>
      <c r="DT9" s="247"/>
      <c r="DU9" s="24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  <c r="EI9" s="257"/>
      <c r="EJ9" s="257"/>
    </row>
    <row r="10" spans="1:147" s="246" customFormat="1" ht="13.5" customHeight="1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58" t="s">
        <v>149</v>
      </c>
      <c r="P10" s="258"/>
      <c r="Q10" s="258"/>
      <c r="R10" s="258"/>
      <c r="S10" s="258"/>
      <c r="T10" s="258"/>
      <c r="U10" s="259"/>
      <c r="V10" s="258" t="s">
        <v>148</v>
      </c>
      <c r="W10" s="258"/>
      <c r="X10" s="258"/>
      <c r="Y10" s="258"/>
      <c r="Z10" s="258"/>
      <c r="AA10" s="258"/>
      <c r="AB10" s="260"/>
      <c r="AC10" s="258" t="s">
        <v>147</v>
      </c>
      <c r="AD10" s="258"/>
      <c r="AE10" s="258"/>
      <c r="AF10" s="258"/>
      <c r="AG10" s="258"/>
      <c r="AH10" s="258"/>
      <c r="AI10" s="259"/>
      <c r="AJ10" s="258" t="s">
        <v>149</v>
      </c>
      <c r="AK10" s="258"/>
      <c r="AL10" s="258"/>
      <c r="AM10" s="258"/>
      <c r="AN10" s="258"/>
      <c r="AO10" s="258"/>
      <c r="AP10" s="260"/>
      <c r="AQ10" s="258" t="s">
        <v>148</v>
      </c>
      <c r="AR10" s="258"/>
      <c r="AS10" s="258"/>
      <c r="AT10" s="258"/>
      <c r="AU10" s="258"/>
      <c r="AV10" s="258"/>
      <c r="AW10" s="260"/>
      <c r="AX10" s="258" t="s">
        <v>147</v>
      </c>
      <c r="AY10" s="258"/>
      <c r="AZ10" s="258"/>
      <c r="BA10" s="258"/>
      <c r="BB10" s="258"/>
      <c r="BC10" s="258"/>
      <c r="BD10" s="259"/>
      <c r="BE10" s="258" t="s">
        <v>149</v>
      </c>
      <c r="BF10" s="258"/>
      <c r="BG10" s="258"/>
      <c r="BH10" s="258"/>
      <c r="BI10" s="258"/>
      <c r="BJ10" s="258"/>
      <c r="BK10" s="260"/>
      <c r="BL10" s="258" t="s">
        <v>148</v>
      </c>
      <c r="BM10" s="258"/>
      <c r="BN10" s="258"/>
      <c r="BO10" s="258"/>
      <c r="BP10" s="258"/>
      <c r="BQ10" s="258"/>
      <c r="BR10" s="259"/>
      <c r="BS10" s="258" t="s">
        <v>147</v>
      </c>
      <c r="BT10" s="261"/>
      <c r="BU10" s="261"/>
      <c r="BV10" s="261"/>
      <c r="BW10" s="261"/>
      <c r="BX10" s="261"/>
      <c r="BY10" s="262"/>
      <c r="BZ10" s="258" t="s">
        <v>149</v>
      </c>
      <c r="CA10" s="258"/>
      <c r="CB10" s="258"/>
      <c r="CC10" s="258"/>
      <c r="CD10" s="258"/>
      <c r="CE10" s="258"/>
      <c r="CF10" s="259"/>
      <c r="CG10" s="258" t="s">
        <v>148</v>
      </c>
      <c r="CH10" s="258"/>
      <c r="CI10" s="258"/>
      <c r="CJ10" s="258"/>
      <c r="CK10" s="258"/>
      <c r="CL10" s="258"/>
      <c r="CM10" s="260"/>
      <c r="CN10" s="258" t="s">
        <v>147</v>
      </c>
      <c r="CO10" s="258"/>
      <c r="CP10" s="258"/>
      <c r="CQ10" s="258"/>
      <c r="CR10" s="258"/>
      <c r="CS10" s="258"/>
      <c r="CT10" s="259"/>
      <c r="CU10" s="258" t="s">
        <v>149</v>
      </c>
      <c r="CV10" s="258"/>
      <c r="CW10" s="258"/>
      <c r="CX10" s="258"/>
      <c r="CY10" s="258"/>
      <c r="CZ10" s="258"/>
      <c r="DA10" s="260"/>
      <c r="DB10" s="258" t="s">
        <v>148</v>
      </c>
      <c r="DC10" s="258"/>
      <c r="DD10" s="258"/>
      <c r="DE10" s="258"/>
      <c r="DF10" s="258"/>
      <c r="DG10" s="258"/>
      <c r="DH10" s="260"/>
      <c r="DI10" s="258" t="s">
        <v>147</v>
      </c>
      <c r="DJ10" s="258"/>
      <c r="DK10" s="258"/>
      <c r="DL10" s="258"/>
      <c r="DM10" s="258"/>
      <c r="DN10" s="258"/>
      <c r="DO10" s="259"/>
      <c r="DP10" s="258" t="s">
        <v>149</v>
      </c>
      <c r="DQ10" s="258"/>
      <c r="DR10" s="258"/>
      <c r="DS10" s="258"/>
      <c r="DT10" s="258"/>
      <c r="DU10" s="258"/>
      <c r="DV10" s="260"/>
      <c r="DW10" s="258" t="s">
        <v>148</v>
      </c>
      <c r="DX10" s="258"/>
      <c r="DY10" s="258"/>
      <c r="DZ10" s="258"/>
      <c r="EA10" s="258"/>
      <c r="EB10" s="258"/>
      <c r="EC10" s="259"/>
      <c r="ED10" s="258" t="s">
        <v>147</v>
      </c>
      <c r="EE10" s="261"/>
      <c r="EF10" s="261"/>
      <c r="EG10" s="261"/>
      <c r="EH10" s="261"/>
      <c r="EI10" s="261"/>
      <c r="EJ10" s="262"/>
    </row>
    <row r="11" spans="1:147" s="246" customFormat="1" ht="13.5" customHeight="1" x14ac:dyDescent="0.2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63"/>
      <c r="P11" s="263"/>
      <c r="Q11" s="263"/>
      <c r="R11" s="263"/>
      <c r="S11" s="263"/>
      <c r="T11" s="263"/>
      <c r="U11" s="263"/>
      <c r="V11" s="264"/>
      <c r="W11" s="264"/>
      <c r="X11" s="264"/>
      <c r="Y11" s="264"/>
      <c r="Z11" s="264"/>
      <c r="AA11" s="264"/>
      <c r="AB11" s="264"/>
      <c r="AC11" s="263"/>
      <c r="AD11" s="263"/>
      <c r="AE11" s="263"/>
      <c r="AF11" s="263"/>
      <c r="AG11" s="263"/>
      <c r="AH11" s="263"/>
      <c r="AI11" s="263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3"/>
      <c r="AY11" s="263"/>
      <c r="AZ11" s="263"/>
      <c r="BA11" s="263"/>
      <c r="BB11" s="263"/>
      <c r="BC11" s="263"/>
      <c r="BD11" s="263"/>
      <c r="BE11" s="264"/>
      <c r="BF11" s="264"/>
      <c r="BG11" s="264"/>
      <c r="BH11" s="264"/>
      <c r="BI11" s="264"/>
      <c r="BJ11" s="264"/>
      <c r="BK11" s="264"/>
      <c r="BL11" s="263"/>
      <c r="BM11" s="263"/>
      <c r="BN11" s="263"/>
      <c r="BO11" s="263"/>
      <c r="BP11" s="263"/>
      <c r="BQ11" s="263"/>
      <c r="BR11" s="263"/>
      <c r="BS11" s="263"/>
      <c r="BT11" s="248"/>
      <c r="BU11" s="248"/>
      <c r="BV11" s="248"/>
      <c r="BW11" s="248"/>
      <c r="BX11" s="248"/>
      <c r="BY11" s="248"/>
      <c r="BZ11" s="263"/>
      <c r="CA11" s="263"/>
      <c r="CB11" s="263"/>
      <c r="CC11" s="263"/>
      <c r="CD11" s="263"/>
      <c r="CE11" s="263"/>
      <c r="CF11" s="263"/>
      <c r="CG11" s="264"/>
      <c r="CH11" s="264"/>
      <c r="CI11" s="264"/>
      <c r="CJ11" s="264"/>
      <c r="CK11" s="264"/>
      <c r="CL11" s="264"/>
      <c r="CM11" s="264"/>
      <c r="CN11" s="263"/>
      <c r="CO11" s="263"/>
      <c r="CP11" s="263"/>
      <c r="CQ11" s="263"/>
      <c r="CR11" s="263"/>
      <c r="CS11" s="263"/>
      <c r="CT11" s="263"/>
      <c r="CU11" s="264"/>
      <c r="CV11" s="264"/>
      <c r="CW11" s="264"/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3"/>
      <c r="DJ11" s="263"/>
      <c r="DK11" s="263"/>
      <c r="DL11" s="263"/>
      <c r="DM11" s="263"/>
      <c r="DN11" s="263"/>
      <c r="DO11" s="263"/>
      <c r="DP11" s="264"/>
      <c r="DQ11" s="264"/>
      <c r="DR11" s="264"/>
      <c r="DS11" s="264"/>
      <c r="DT11" s="264"/>
      <c r="DU11" s="264"/>
      <c r="DV11" s="264"/>
      <c r="DW11" s="263"/>
      <c r="DX11" s="263"/>
      <c r="DY11" s="263"/>
      <c r="DZ11" s="263"/>
      <c r="EA11" s="263"/>
      <c r="EB11" s="263"/>
      <c r="EC11" s="263"/>
      <c r="ED11" s="263"/>
      <c r="EE11" s="248"/>
      <c r="EF11" s="248"/>
      <c r="EG11" s="248"/>
      <c r="EH11" s="248"/>
      <c r="EI11" s="248"/>
      <c r="EJ11" s="248"/>
    </row>
    <row r="12" spans="1:147" s="246" customFormat="1" ht="13.5" customHeight="1" x14ac:dyDescent="0.2">
      <c r="A12" s="265" t="s">
        <v>146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6">
        <f>SUM(O14,O25)</f>
        <v>19080</v>
      </c>
      <c r="P12" s="266"/>
      <c r="Q12" s="266"/>
      <c r="R12" s="266"/>
      <c r="S12" s="266"/>
      <c r="T12" s="266"/>
      <c r="U12" s="267"/>
      <c r="V12" s="266">
        <f>SUM(V14,V25)</f>
        <v>13117</v>
      </c>
      <c r="W12" s="266"/>
      <c r="X12" s="266"/>
      <c r="Y12" s="266"/>
      <c r="Z12" s="266"/>
      <c r="AA12" s="266"/>
      <c r="AB12" s="268"/>
      <c r="AC12" s="269">
        <f>V12-O12</f>
        <v>-5963</v>
      </c>
      <c r="AD12" s="269"/>
      <c r="AE12" s="269"/>
      <c r="AF12" s="269"/>
      <c r="AG12" s="269"/>
      <c r="AH12" s="269"/>
      <c r="AI12" s="269"/>
      <c r="AJ12" s="266">
        <f>SUM(AJ14,AJ25)</f>
        <v>16987</v>
      </c>
      <c r="AK12" s="266"/>
      <c r="AL12" s="266"/>
      <c r="AM12" s="266"/>
      <c r="AN12" s="266"/>
      <c r="AO12" s="266"/>
      <c r="AP12" s="267"/>
      <c r="AQ12" s="266">
        <f>SUM(AQ14,AQ25)</f>
        <v>11606</v>
      </c>
      <c r="AR12" s="266"/>
      <c r="AS12" s="266"/>
      <c r="AT12" s="266"/>
      <c r="AU12" s="266"/>
      <c r="AV12" s="266"/>
      <c r="AW12" s="267"/>
      <c r="AX12" s="269">
        <f>AQ12-AJ12</f>
        <v>-5381</v>
      </c>
      <c r="AY12" s="269"/>
      <c r="AZ12" s="269"/>
      <c r="BA12" s="269"/>
      <c r="BB12" s="269"/>
      <c r="BC12" s="269"/>
      <c r="BD12" s="269"/>
      <c r="BE12" s="266">
        <f>SUM(BE14,BE25)</f>
        <v>2093</v>
      </c>
      <c r="BF12" s="266"/>
      <c r="BG12" s="266"/>
      <c r="BH12" s="266"/>
      <c r="BI12" s="266"/>
      <c r="BJ12" s="266"/>
      <c r="BK12" s="267"/>
      <c r="BL12" s="266">
        <f>SUM(BL14,BL25)</f>
        <v>1511</v>
      </c>
      <c r="BM12" s="266"/>
      <c r="BN12" s="266"/>
      <c r="BO12" s="266"/>
      <c r="BP12" s="266"/>
      <c r="BQ12" s="266"/>
      <c r="BR12" s="270"/>
      <c r="BS12" s="269">
        <f>BL12-BE12</f>
        <v>-582</v>
      </c>
      <c r="BT12" s="269"/>
      <c r="BU12" s="269"/>
      <c r="BV12" s="269"/>
      <c r="BW12" s="269"/>
      <c r="BX12" s="269"/>
      <c r="BY12" s="269"/>
      <c r="BZ12" s="271">
        <v>19121</v>
      </c>
      <c r="CA12" s="271"/>
      <c r="CB12" s="271"/>
      <c r="CC12" s="271"/>
      <c r="CD12" s="271"/>
      <c r="CE12" s="271"/>
      <c r="CF12" s="267"/>
      <c r="CG12" s="266">
        <f>SUM(CG14,CG25)</f>
        <v>13166</v>
      </c>
      <c r="CH12" s="266"/>
      <c r="CI12" s="266"/>
      <c r="CJ12" s="266"/>
      <c r="CK12" s="266"/>
      <c r="CL12" s="266"/>
      <c r="CM12" s="268"/>
      <c r="CN12" s="269">
        <f>CG12-BZ12</f>
        <v>-5955</v>
      </c>
      <c r="CO12" s="269"/>
      <c r="CP12" s="269"/>
      <c r="CQ12" s="269"/>
      <c r="CR12" s="269"/>
      <c r="CS12" s="269"/>
      <c r="CT12" s="269"/>
      <c r="CU12" s="271">
        <v>17088</v>
      </c>
      <c r="CV12" s="271"/>
      <c r="CW12" s="271"/>
      <c r="CX12" s="271"/>
      <c r="CY12" s="271"/>
      <c r="CZ12" s="271"/>
      <c r="DA12" s="267"/>
      <c r="DB12" s="266">
        <f>SUM(DB14,DB25)</f>
        <v>11717</v>
      </c>
      <c r="DC12" s="266"/>
      <c r="DD12" s="266"/>
      <c r="DE12" s="266"/>
      <c r="DF12" s="266"/>
      <c r="DG12" s="266"/>
      <c r="DH12" s="267"/>
      <c r="DI12" s="269">
        <f>DB12-CU12</f>
        <v>-5371</v>
      </c>
      <c r="DJ12" s="269"/>
      <c r="DK12" s="269"/>
      <c r="DL12" s="269"/>
      <c r="DM12" s="269"/>
      <c r="DN12" s="269"/>
      <c r="DO12" s="269"/>
      <c r="DP12" s="271">
        <v>2033</v>
      </c>
      <c r="DQ12" s="271"/>
      <c r="DR12" s="271"/>
      <c r="DS12" s="271"/>
      <c r="DT12" s="271"/>
      <c r="DU12" s="271"/>
      <c r="DV12" s="267"/>
      <c r="DW12" s="266">
        <f>SUM(DW14,DW25)</f>
        <v>1449</v>
      </c>
      <c r="DX12" s="266"/>
      <c r="DY12" s="266"/>
      <c r="DZ12" s="266"/>
      <c r="EA12" s="266"/>
      <c r="EB12" s="266"/>
      <c r="EC12" s="270"/>
      <c r="ED12" s="269">
        <f>DW12-DP12</f>
        <v>-584</v>
      </c>
      <c r="EE12" s="269"/>
      <c r="EF12" s="269"/>
      <c r="EG12" s="269"/>
      <c r="EH12" s="269"/>
      <c r="EI12" s="269"/>
      <c r="EJ12" s="269"/>
    </row>
    <row r="13" spans="1:147" s="246" customFormat="1" ht="13.5" customHeight="1" x14ac:dyDescent="0.2">
      <c r="A13" s="272"/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3"/>
      <c r="P13" s="273"/>
      <c r="Q13" s="273"/>
      <c r="R13" s="273"/>
      <c r="S13" s="273"/>
      <c r="T13" s="273"/>
      <c r="U13" s="267"/>
      <c r="V13" s="273"/>
      <c r="W13" s="273"/>
      <c r="X13" s="273"/>
      <c r="Y13" s="273"/>
      <c r="Z13" s="273"/>
      <c r="AA13" s="273"/>
      <c r="AB13" s="268"/>
      <c r="AC13" s="273"/>
      <c r="AD13" s="273"/>
      <c r="AE13" s="273"/>
      <c r="AF13" s="273"/>
      <c r="AG13" s="273"/>
      <c r="AH13" s="273"/>
      <c r="AI13" s="268"/>
      <c r="AJ13" s="273"/>
      <c r="AK13" s="273"/>
      <c r="AL13" s="273"/>
      <c r="AM13" s="273"/>
      <c r="AN13" s="273"/>
      <c r="AO13" s="273"/>
      <c r="AP13" s="267"/>
      <c r="AQ13" s="273"/>
      <c r="AR13" s="273"/>
      <c r="AS13" s="273"/>
      <c r="AT13" s="273"/>
      <c r="AU13" s="273"/>
      <c r="AV13" s="273"/>
      <c r="AW13" s="267"/>
      <c r="AX13" s="273"/>
      <c r="AY13" s="273"/>
      <c r="AZ13" s="273"/>
      <c r="BA13" s="273"/>
      <c r="BB13" s="273"/>
      <c r="BC13" s="273"/>
      <c r="BD13" s="267"/>
      <c r="BE13" s="273"/>
      <c r="BF13" s="273"/>
      <c r="BG13" s="273"/>
      <c r="BH13" s="273"/>
      <c r="BI13" s="273"/>
      <c r="BJ13" s="273"/>
      <c r="BK13" s="267"/>
      <c r="BL13" s="273"/>
      <c r="BM13" s="273"/>
      <c r="BN13" s="273"/>
      <c r="BO13" s="273"/>
      <c r="BP13" s="273"/>
      <c r="BQ13" s="273"/>
      <c r="BR13" s="270"/>
      <c r="BS13" s="274"/>
      <c r="BT13" s="274"/>
      <c r="BU13" s="274"/>
      <c r="BV13" s="274"/>
      <c r="BW13" s="274"/>
      <c r="BX13" s="274"/>
      <c r="BY13" s="275"/>
      <c r="BZ13" s="273"/>
      <c r="CA13" s="273"/>
      <c r="CB13" s="273"/>
      <c r="CC13" s="273"/>
      <c r="CD13" s="273"/>
      <c r="CE13" s="273"/>
      <c r="CF13" s="267"/>
      <c r="CG13" s="273"/>
      <c r="CH13" s="273"/>
      <c r="CI13" s="273"/>
      <c r="CJ13" s="273"/>
      <c r="CK13" s="273"/>
      <c r="CL13" s="273"/>
      <c r="CM13" s="268"/>
      <c r="CN13" s="273"/>
      <c r="CO13" s="273"/>
      <c r="CP13" s="273"/>
      <c r="CQ13" s="273"/>
      <c r="CR13" s="273"/>
      <c r="CS13" s="273"/>
      <c r="CT13" s="268"/>
      <c r="CU13" s="273"/>
      <c r="CV13" s="273"/>
      <c r="CW13" s="273"/>
      <c r="CX13" s="273"/>
      <c r="CY13" s="273"/>
      <c r="CZ13" s="273"/>
      <c r="DA13" s="267"/>
      <c r="DB13" s="273"/>
      <c r="DC13" s="273"/>
      <c r="DD13" s="273"/>
      <c r="DE13" s="273"/>
      <c r="DF13" s="273"/>
      <c r="DG13" s="273"/>
      <c r="DH13" s="267"/>
      <c r="DI13" s="273"/>
      <c r="DJ13" s="273"/>
      <c r="DK13" s="273"/>
      <c r="DL13" s="273"/>
      <c r="DM13" s="273"/>
      <c r="DN13" s="273"/>
      <c r="DO13" s="267"/>
      <c r="DP13" s="273"/>
      <c r="DQ13" s="273"/>
      <c r="DR13" s="273"/>
      <c r="DS13" s="273"/>
      <c r="DT13" s="273"/>
      <c r="DU13" s="273"/>
      <c r="DV13" s="267"/>
      <c r="DW13" s="273"/>
      <c r="DX13" s="273"/>
      <c r="DY13" s="273"/>
      <c r="DZ13" s="273"/>
      <c r="EA13" s="273"/>
      <c r="EB13" s="273"/>
      <c r="EC13" s="270"/>
      <c r="ED13" s="274"/>
      <c r="EE13" s="274"/>
      <c r="EF13" s="274"/>
      <c r="EG13" s="274"/>
      <c r="EH13" s="274"/>
      <c r="EI13" s="274"/>
      <c r="EJ13" s="275"/>
    </row>
    <row r="14" spans="1:147" s="246" customFormat="1" ht="13.5" customHeight="1" x14ac:dyDescent="0.2">
      <c r="A14" s="276" t="s">
        <v>145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66">
        <f>SUM(O15,O16:T23)</f>
        <v>17888</v>
      </c>
      <c r="P14" s="266"/>
      <c r="Q14" s="266"/>
      <c r="R14" s="266"/>
      <c r="S14" s="266"/>
      <c r="T14" s="266"/>
      <c r="U14" s="267"/>
      <c r="V14" s="266">
        <f>SUM(V15,V16:AA23)</f>
        <v>11804</v>
      </c>
      <c r="W14" s="266"/>
      <c r="X14" s="266"/>
      <c r="Y14" s="266"/>
      <c r="Z14" s="266"/>
      <c r="AA14" s="266"/>
      <c r="AB14" s="268"/>
      <c r="AC14" s="277">
        <f>V14-O14</f>
        <v>-6084</v>
      </c>
      <c r="AD14" s="277"/>
      <c r="AE14" s="277"/>
      <c r="AF14" s="277"/>
      <c r="AG14" s="277"/>
      <c r="AH14" s="277"/>
      <c r="AI14" s="277"/>
      <c r="AJ14" s="266">
        <f>SUM(AJ15:AO23)</f>
        <v>16097</v>
      </c>
      <c r="AK14" s="266"/>
      <c r="AL14" s="266"/>
      <c r="AM14" s="266"/>
      <c r="AN14" s="266"/>
      <c r="AO14" s="266"/>
      <c r="AP14" s="267"/>
      <c r="AQ14" s="266">
        <f>SUM(AQ15:AV23)</f>
        <v>10366</v>
      </c>
      <c r="AR14" s="266"/>
      <c r="AS14" s="266"/>
      <c r="AT14" s="266"/>
      <c r="AU14" s="266"/>
      <c r="AV14" s="266"/>
      <c r="AW14" s="267"/>
      <c r="AX14" s="277">
        <f>AQ14-AJ14</f>
        <v>-5731</v>
      </c>
      <c r="AY14" s="277"/>
      <c r="AZ14" s="277"/>
      <c r="BA14" s="277"/>
      <c r="BB14" s="277"/>
      <c r="BC14" s="277"/>
      <c r="BD14" s="277"/>
      <c r="BE14" s="266">
        <f>SUM(BE15:BJ23)</f>
        <v>1791</v>
      </c>
      <c r="BF14" s="266"/>
      <c r="BG14" s="266"/>
      <c r="BH14" s="266"/>
      <c r="BI14" s="266"/>
      <c r="BJ14" s="266"/>
      <c r="BK14" s="267"/>
      <c r="BL14" s="266">
        <f>SUM(BL15:BQ23)</f>
        <v>1438</v>
      </c>
      <c r="BM14" s="266"/>
      <c r="BN14" s="266"/>
      <c r="BO14" s="266"/>
      <c r="BP14" s="266"/>
      <c r="BQ14" s="266"/>
      <c r="BR14" s="270"/>
      <c r="BS14" s="277">
        <f>BL14-BE14</f>
        <v>-353</v>
      </c>
      <c r="BT14" s="277"/>
      <c r="BU14" s="277"/>
      <c r="BV14" s="277"/>
      <c r="BW14" s="277"/>
      <c r="BX14" s="277"/>
      <c r="BY14" s="277"/>
      <c r="BZ14" s="266">
        <f>SUM(CU14,DP14)</f>
        <v>17804</v>
      </c>
      <c r="CA14" s="266"/>
      <c r="CB14" s="266"/>
      <c r="CC14" s="266"/>
      <c r="CD14" s="266"/>
      <c r="CE14" s="266"/>
      <c r="CF14" s="267"/>
      <c r="CG14" s="266">
        <f>SUM(DB14,DW14)</f>
        <v>12164</v>
      </c>
      <c r="CH14" s="266"/>
      <c r="CI14" s="266"/>
      <c r="CJ14" s="266"/>
      <c r="CK14" s="266"/>
      <c r="CL14" s="266"/>
      <c r="CM14" s="268"/>
      <c r="CN14" s="277">
        <f>CG14-BZ14</f>
        <v>-5640</v>
      </c>
      <c r="CO14" s="277"/>
      <c r="CP14" s="277"/>
      <c r="CQ14" s="277"/>
      <c r="CR14" s="277"/>
      <c r="CS14" s="277"/>
      <c r="CT14" s="277"/>
      <c r="CU14" s="266">
        <f>SUM(CU15:CZ23)</f>
        <v>16145</v>
      </c>
      <c r="CV14" s="266"/>
      <c r="CW14" s="266"/>
      <c r="CX14" s="266"/>
      <c r="CY14" s="266"/>
      <c r="CZ14" s="266"/>
      <c r="DA14" s="267"/>
      <c r="DB14" s="266">
        <f>SUM(DB15:DG23)</f>
        <v>10772</v>
      </c>
      <c r="DC14" s="266"/>
      <c r="DD14" s="266"/>
      <c r="DE14" s="266"/>
      <c r="DF14" s="266"/>
      <c r="DG14" s="266"/>
      <c r="DH14" s="267"/>
      <c r="DI14" s="277">
        <f>DB14-CU14</f>
        <v>-5373</v>
      </c>
      <c r="DJ14" s="277"/>
      <c r="DK14" s="277"/>
      <c r="DL14" s="277"/>
      <c r="DM14" s="277"/>
      <c r="DN14" s="277"/>
      <c r="DO14" s="277"/>
      <c r="DP14" s="266">
        <f>SUM(DP15:DU23)</f>
        <v>1659</v>
      </c>
      <c r="DQ14" s="266"/>
      <c r="DR14" s="266"/>
      <c r="DS14" s="266"/>
      <c r="DT14" s="266"/>
      <c r="DU14" s="266"/>
      <c r="DV14" s="267"/>
      <c r="DW14" s="266">
        <f>SUM(DW15:EB23)</f>
        <v>1392</v>
      </c>
      <c r="DX14" s="266"/>
      <c r="DY14" s="266"/>
      <c r="DZ14" s="266"/>
      <c r="EA14" s="266"/>
      <c r="EB14" s="266"/>
      <c r="EC14" s="270"/>
      <c r="ED14" s="277">
        <f>DW14-DP14</f>
        <v>-267</v>
      </c>
      <c r="EE14" s="277"/>
      <c r="EF14" s="277"/>
      <c r="EG14" s="277"/>
      <c r="EH14" s="277"/>
      <c r="EI14" s="277"/>
      <c r="EJ14" s="277"/>
    </row>
    <row r="15" spans="1:147" s="282" customFormat="1" ht="13.5" customHeight="1" x14ac:dyDescent="0.2">
      <c r="A15" s="278" t="s">
        <v>270</v>
      </c>
      <c r="B15" s="278"/>
      <c r="C15" s="278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9">
        <v>13633</v>
      </c>
      <c r="P15" s="279"/>
      <c r="Q15" s="279"/>
      <c r="R15" s="279"/>
      <c r="S15" s="279"/>
      <c r="T15" s="279"/>
      <c r="U15" s="280"/>
      <c r="V15" s="279">
        <v>10056</v>
      </c>
      <c r="W15" s="279"/>
      <c r="X15" s="279"/>
      <c r="Y15" s="279"/>
      <c r="Z15" s="279"/>
      <c r="AA15" s="279"/>
      <c r="AB15" s="280"/>
      <c r="AC15" s="281">
        <f t="shared" ref="AC15:AC23" si="0">V15-O15</f>
        <v>-3577</v>
      </c>
      <c r="AD15" s="281"/>
      <c r="AE15" s="281"/>
      <c r="AF15" s="281"/>
      <c r="AG15" s="281"/>
      <c r="AH15" s="281"/>
      <c r="AI15" s="281"/>
      <c r="AJ15" s="279">
        <v>12875</v>
      </c>
      <c r="AK15" s="279"/>
      <c r="AL15" s="279"/>
      <c r="AM15" s="279"/>
      <c r="AN15" s="279"/>
      <c r="AO15" s="279"/>
      <c r="AP15" s="280"/>
      <c r="AQ15" s="279">
        <v>8672</v>
      </c>
      <c r="AR15" s="279"/>
      <c r="AS15" s="279"/>
      <c r="AT15" s="279"/>
      <c r="AU15" s="279"/>
      <c r="AV15" s="279"/>
      <c r="AW15" s="280"/>
      <c r="AX15" s="281">
        <f t="shared" ref="AX15:AX23" si="1">AQ15-AJ15</f>
        <v>-4203</v>
      </c>
      <c r="AY15" s="281"/>
      <c r="AZ15" s="281"/>
      <c r="BA15" s="281"/>
      <c r="BB15" s="281"/>
      <c r="BC15" s="281"/>
      <c r="BD15" s="281"/>
      <c r="BE15" s="279">
        <v>758</v>
      </c>
      <c r="BF15" s="279"/>
      <c r="BG15" s="279"/>
      <c r="BH15" s="279"/>
      <c r="BI15" s="279"/>
      <c r="BJ15" s="279"/>
      <c r="BK15" s="280"/>
      <c r="BL15" s="279">
        <v>1384</v>
      </c>
      <c r="BM15" s="279"/>
      <c r="BN15" s="279"/>
      <c r="BO15" s="279"/>
      <c r="BP15" s="279"/>
      <c r="BQ15" s="279"/>
      <c r="BR15" s="238"/>
      <c r="BS15" s="281">
        <f t="shared" ref="BS15:BS19" si="2">BL15-BE15</f>
        <v>626</v>
      </c>
      <c r="BT15" s="281"/>
      <c r="BU15" s="281"/>
      <c r="BV15" s="281"/>
      <c r="BW15" s="281"/>
      <c r="BX15" s="281"/>
      <c r="BY15" s="281"/>
      <c r="BZ15" s="279">
        <f>SUM(CU15,DP15)</f>
        <v>13480</v>
      </c>
      <c r="CA15" s="279"/>
      <c r="CB15" s="279"/>
      <c r="CC15" s="279"/>
      <c r="CD15" s="279"/>
      <c r="CE15" s="279"/>
      <c r="CF15" s="280"/>
      <c r="CG15" s="266">
        <f t="shared" ref="CG15:CG23" si="3">SUM(DB15,DW15)</f>
        <v>10305</v>
      </c>
      <c r="CH15" s="266"/>
      <c r="CI15" s="266"/>
      <c r="CJ15" s="266"/>
      <c r="CK15" s="266"/>
      <c r="CL15" s="266"/>
      <c r="CM15" s="280"/>
      <c r="CN15" s="281">
        <f t="shared" ref="CN15:CN23" si="4">CG15-BZ15</f>
        <v>-3175</v>
      </c>
      <c r="CO15" s="281"/>
      <c r="CP15" s="281"/>
      <c r="CQ15" s="281"/>
      <c r="CR15" s="281"/>
      <c r="CS15" s="281"/>
      <c r="CT15" s="281"/>
      <c r="CU15" s="279">
        <v>12877</v>
      </c>
      <c r="CV15" s="279"/>
      <c r="CW15" s="279"/>
      <c r="CX15" s="279"/>
      <c r="CY15" s="279"/>
      <c r="CZ15" s="279"/>
      <c r="DA15" s="280"/>
      <c r="DB15" s="279">
        <v>8985</v>
      </c>
      <c r="DC15" s="279"/>
      <c r="DD15" s="279"/>
      <c r="DE15" s="279"/>
      <c r="DF15" s="279"/>
      <c r="DG15" s="279"/>
      <c r="DH15" s="280"/>
      <c r="DI15" s="281">
        <f t="shared" ref="DI15:DI23" si="5">DB15-CU15</f>
        <v>-3892</v>
      </c>
      <c r="DJ15" s="281"/>
      <c r="DK15" s="281"/>
      <c r="DL15" s="281"/>
      <c r="DM15" s="281"/>
      <c r="DN15" s="281"/>
      <c r="DO15" s="281"/>
      <c r="DP15" s="279">
        <v>603</v>
      </c>
      <c r="DQ15" s="279"/>
      <c r="DR15" s="279"/>
      <c r="DS15" s="279"/>
      <c r="DT15" s="279"/>
      <c r="DU15" s="279"/>
      <c r="DV15" s="280"/>
      <c r="DW15" s="279">
        <v>1320</v>
      </c>
      <c r="DX15" s="279"/>
      <c r="DY15" s="279"/>
      <c r="DZ15" s="279"/>
      <c r="EA15" s="279"/>
      <c r="EB15" s="279"/>
      <c r="EC15" s="238"/>
      <c r="ED15" s="281">
        <f t="shared" ref="ED15:ED23" si="6">DW15-DP15</f>
        <v>717</v>
      </c>
      <c r="EE15" s="281"/>
      <c r="EF15" s="281"/>
      <c r="EG15" s="281"/>
      <c r="EH15" s="281"/>
      <c r="EI15" s="281"/>
      <c r="EJ15" s="281"/>
      <c r="EQ15" s="283"/>
    </row>
    <row r="16" spans="1:147" s="282" customFormat="1" ht="13.5" customHeight="1" x14ac:dyDescent="0.2">
      <c r="A16" s="278" t="s">
        <v>271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9">
        <v>1187</v>
      </c>
      <c r="P16" s="279"/>
      <c r="Q16" s="279"/>
      <c r="R16" s="279"/>
      <c r="S16" s="279"/>
      <c r="T16" s="279"/>
      <c r="U16" s="280"/>
      <c r="V16" s="279">
        <v>393</v>
      </c>
      <c r="W16" s="279"/>
      <c r="X16" s="279"/>
      <c r="Y16" s="279"/>
      <c r="Z16" s="279"/>
      <c r="AA16" s="279"/>
      <c r="AB16" s="280"/>
      <c r="AC16" s="281">
        <f t="shared" si="0"/>
        <v>-794</v>
      </c>
      <c r="AD16" s="281"/>
      <c r="AE16" s="281"/>
      <c r="AF16" s="281"/>
      <c r="AG16" s="281"/>
      <c r="AH16" s="281"/>
      <c r="AI16" s="281"/>
      <c r="AJ16" s="279">
        <v>959</v>
      </c>
      <c r="AK16" s="279"/>
      <c r="AL16" s="279"/>
      <c r="AM16" s="279"/>
      <c r="AN16" s="279"/>
      <c r="AO16" s="279"/>
      <c r="AP16" s="280"/>
      <c r="AQ16" s="279">
        <v>381</v>
      </c>
      <c r="AR16" s="279"/>
      <c r="AS16" s="279"/>
      <c r="AT16" s="279"/>
      <c r="AU16" s="279"/>
      <c r="AV16" s="279"/>
      <c r="AW16" s="280"/>
      <c r="AX16" s="281">
        <f t="shared" si="1"/>
        <v>-578</v>
      </c>
      <c r="AY16" s="281"/>
      <c r="AZ16" s="281"/>
      <c r="BA16" s="281"/>
      <c r="BB16" s="281"/>
      <c r="BC16" s="281"/>
      <c r="BD16" s="281"/>
      <c r="BE16" s="279">
        <v>228</v>
      </c>
      <c r="BF16" s="279"/>
      <c r="BG16" s="279"/>
      <c r="BH16" s="279"/>
      <c r="BI16" s="279"/>
      <c r="BJ16" s="279"/>
      <c r="BK16" s="280"/>
      <c r="BL16" s="279">
        <v>12</v>
      </c>
      <c r="BM16" s="279"/>
      <c r="BN16" s="279"/>
      <c r="BO16" s="279"/>
      <c r="BP16" s="279"/>
      <c r="BQ16" s="279"/>
      <c r="BR16" s="238"/>
      <c r="BS16" s="281">
        <f t="shared" si="2"/>
        <v>-216</v>
      </c>
      <c r="BT16" s="281"/>
      <c r="BU16" s="281"/>
      <c r="BV16" s="281"/>
      <c r="BW16" s="281"/>
      <c r="BX16" s="281"/>
      <c r="BY16" s="281"/>
      <c r="BZ16" s="279">
        <f t="shared" ref="BZ16:BZ23" si="7">SUM(CU16,DP16)</f>
        <v>1144</v>
      </c>
      <c r="CA16" s="279"/>
      <c r="CB16" s="279"/>
      <c r="CC16" s="279"/>
      <c r="CD16" s="279"/>
      <c r="CE16" s="279"/>
      <c r="CF16" s="280"/>
      <c r="CG16" s="266">
        <f t="shared" si="3"/>
        <v>356</v>
      </c>
      <c r="CH16" s="266"/>
      <c r="CI16" s="266"/>
      <c r="CJ16" s="266"/>
      <c r="CK16" s="266"/>
      <c r="CL16" s="266"/>
      <c r="CM16" s="280"/>
      <c r="CN16" s="281">
        <f t="shared" si="4"/>
        <v>-788</v>
      </c>
      <c r="CO16" s="281"/>
      <c r="CP16" s="281"/>
      <c r="CQ16" s="281"/>
      <c r="CR16" s="281"/>
      <c r="CS16" s="281"/>
      <c r="CT16" s="281"/>
      <c r="CU16" s="279">
        <v>902</v>
      </c>
      <c r="CV16" s="279"/>
      <c r="CW16" s="279"/>
      <c r="CX16" s="279"/>
      <c r="CY16" s="279"/>
      <c r="CZ16" s="279"/>
      <c r="DA16" s="280"/>
      <c r="DB16" s="279">
        <v>346</v>
      </c>
      <c r="DC16" s="279"/>
      <c r="DD16" s="279"/>
      <c r="DE16" s="279"/>
      <c r="DF16" s="279"/>
      <c r="DG16" s="279"/>
      <c r="DH16" s="280"/>
      <c r="DI16" s="281">
        <f t="shared" si="5"/>
        <v>-556</v>
      </c>
      <c r="DJ16" s="281"/>
      <c r="DK16" s="281"/>
      <c r="DL16" s="281"/>
      <c r="DM16" s="281"/>
      <c r="DN16" s="281"/>
      <c r="DO16" s="281"/>
      <c r="DP16" s="279">
        <v>242</v>
      </c>
      <c r="DQ16" s="279"/>
      <c r="DR16" s="279"/>
      <c r="DS16" s="279"/>
      <c r="DT16" s="279"/>
      <c r="DU16" s="279"/>
      <c r="DV16" s="280"/>
      <c r="DW16" s="279">
        <v>10</v>
      </c>
      <c r="DX16" s="279"/>
      <c r="DY16" s="279"/>
      <c r="DZ16" s="279"/>
      <c r="EA16" s="279"/>
      <c r="EB16" s="279"/>
      <c r="EC16" s="238"/>
      <c r="ED16" s="281">
        <f t="shared" si="6"/>
        <v>-232</v>
      </c>
      <c r="EE16" s="281"/>
      <c r="EF16" s="281"/>
      <c r="EG16" s="281"/>
      <c r="EH16" s="281"/>
      <c r="EI16" s="281"/>
      <c r="EJ16" s="281"/>
      <c r="EQ16" s="283"/>
    </row>
    <row r="17" spans="1:159" ht="13.5" customHeight="1" x14ac:dyDescent="0.2">
      <c r="A17" s="278" t="s">
        <v>272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9">
        <v>1854</v>
      </c>
      <c r="P17" s="279"/>
      <c r="Q17" s="279"/>
      <c r="R17" s="279"/>
      <c r="S17" s="279"/>
      <c r="T17" s="279"/>
      <c r="U17" s="280"/>
      <c r="V17" s="279">
        <v>841</v>
      </c>
      <c r="W17" s="279"/>
      <c r="X17" s="279"/>
      <c r="Y17" s="279"/>
      <c r="Z17" s="279"/>
      <c r="AA17" s="279"/>
      <c r="AB17" s="280"/>
      <c r="AC17" s="281">
        <f t="shared" si="0"/>
        <v>-1013</v>
      </c>
      <c r="AD17" s="281"/>
      <c r="AE17" s="281"/>
      <c r="AF17" s="281"/>
      <c r="AG17" s="281"/>
      <c r="AH17" s="281"/>
      <c r="AI17" s="281"/>
      <c r="AJ17" s="279">
        <v>1390</v>
      </c>
      <c r="AK17" s="279"/>
      <c r="AL17" s="279"/>
      <c r="AM17" s="279"/>
      <c r="AN17" s="279"/>
      <c r="AO17" s="279"/>
      <c r="AP17" s="280"/>
      <c r="AQ17" s="279">
        <v>811</v>
      </c>
      <c r="AR17" s="279"/>
      <c r="AS17" s="279"/>
      <c r="AT17" s="279"/>
      <c r="AU17" s="279"/>
      <c r="AV17" s="279"/>
      <c r="AW17" s="280"/>
      <c r="AX17" s="281">
        <f t="shared" si="1"/>
        <v>-579</v>
      </c>
      <c r="AY17" s="281"/>
      <c r="AZ17" s="281"/>
      <c r="BA17" s="281"/>
      <c r="BB17" s="281"/>
      <c r="BC17" s="281"/>
      <c r="BD17" s="281"/>
      <c r="BE17" s="279">
        <v>464</v>
      </c>
      <c r="BF17" s="279"/>
      <c r="BG17" s="279"/>
      <c r="BH17" s="279"/>
      <c r="BI17" s="279"/>
      <c r="BJ17" s="279"/>
      <c r="BK17" s="280"/>
      <c r="BL17" s="279">
        <v>30</v>
      </c>
      <c r="BM17" s="279"/>
      <c r="BN17" s="279"/>
      <c r="BO17" s="279"/>
      <c r="BP17" s="279"/>
      <c r="BQ17" s="279"/>
      <c r="BR17" s="238"/>
      <c r="BS17" s="281">
        <f t="shared" si="2"/>
        <v>-434</v>
      </c>
      <c r="BT17" s="281"/>
      <c r="BU17" s="281"/>
      <c r="BV17" s="281"/>
      <c r="BW17" s="281"/>
      <c r="BX17" s="281"/>
      <c r="BY17" s="281"/>
      <c r="BZ17" s="279">
        <f t="shared" si="7"/>
        <v>1986</v>
      </c>
      <c r="CA17" s="279"/>
      <c r="CB17" s="279"/>
      <c r="CC17" s="279"/>
      <c r="CD17" s="279"/>
      <c r="CE17" s="279"/>
      <c r="CF17" s="280"/>
      <c r="CG17" s="266">
        <f t="shared" si="3"/>
        <v>917</v>
      </c>
      <c r="CH17" s="266"/>
      <c r="CI17" s="266"/>
      <c r="CJ17" s="266"/>
      <c r="CK17" s="266"/>
      <c r="CL17" s="266"/>
      <c r="CM17" s="280"/>
      <c r="CN17" s="281">
        <f t="shared" si="4"/>
        <v>-1069</v>
      </c>
      <c r="CO17" s="281"/>
      <c r="CP17" s="281"/>
      <c r="CQ17" s="281"/>
      <c r="CR17" s="281"/>
      <c r="CS17" s="281"/>
      <c r="CT17" s="281"/>
      <c r="CU17" s="279">
        <v>1424</v>
      </c>
      <c r="CV17" s="279"/>
      <c r="CW17" s="279"/>
      <c r="CX17" s="279"/>
      <c r="CY17" s="279"/>
      <c r="CZ17" s="279"/>
      <c r="DA17" s="280"/>
      <c r="DB17" s="279">
        <v>874</v>
      </c>
      <c r="DC17" s="279"/>
      <c r="DD17" s="279"/>
      <c r="DE17" s="279"/>
      <c r="DF17" s="279"/>
      <c r="DG17" s="279"/>
      <c r="DH17" s="280"/>
      <c r="DI17" s="281">
        <f t="shared" si="5"/>
        <v>-550</v>
      </c>
      <c r="DJ17" s="281"/>
      <c r="DK17" s="281"/>
      <c r="DL17" s="281"/>
      <c r="DM17" s="281"/>
      <c r="DN17" s="281"/>
      <c r="DO17" s="281"/>
      <c r="DP17" s="279">
        <v>562</v>
      </c>
      <c r="DQ17" s="279"/>
      <c r="DR17" s="279"/>
      <c r="DS17" s="279"/>
      <c r="DT17" s="279"/>
      <c r="DU17" s="279"/>
      <c r="DV17" s="280"/>
      <c r="DW17" s="279">
        <v>43</v>
      </c>
      <c r="DX17" s="279"/>
      <c r="DY17" s="279"/>
      <c r="DZ17" s="279"/>
      <c r="EA17" s="279"/>
      <c r="EB17" s="279"/>
      <c r="EC17" s="238"/>
      <c r="ED17" s="281">
        <f t="shared" si="6"/>
        <v>-519</v>
      </c>
      <c r="EE17" s="281"/>
      <c r="EF17" s="281"/>
      <c r="EG17" s="281"/>
      <c r="EH17" s="281"/>
      <c r="EI17" s="281"/>
      <c r="EJ17" s="281"/>
      <c r="EQ17" s="283"/>
      <c r="FC17" s="282"/>
    </row>
    <row r="18" spans="1:159" ht="13.5" customHeight="1" x14ac:dyDescent="0.2">
      <c r="A18" s="278" t="s">
        <v>273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9">
        <v>306</v>
      </c>
      <c r="P18" s="279"/>
      <c r="Q18" s="279"/>
      <c r="R18" s="279"/>
      <c r="S18" s="279"/>
      <c r="T18" s="279"/>
      <c r="U18" s="280"/>
      <c r="V18" s="279">
        <v>119</v>
      </c>
      <c r="W18" s="279"/>
      <c r="X18" s="279"/>
      <c r="Y18" s="279"/>
      <c r="Z18" s="279"/>
      <c r="AA18" s="279"/>
      <c r="AB18" s="280"/>
      <c r="AC18" s="281">
        <f t="shared" si="0"/>
        <v>-187</v>
      </c>
      <c r="AD18" s="281"/>
      <c r="AE18" s="281"/>
      <c r="AF18" s="281"/>
      <c r="AG18" s="281"/>
      <c r="AH18" s="281"/>
      <c r="AI18" s="281"/>
      <c r="AJ18" s="279">
        <v>199</v>
      </c>
      <c r="AK18" s="279"/>
      <c r="AL18" s="279"/>
      <c r="AM18" s="279"/>
      <c r="AN18" s="279"/>
      <c r="AO18" s="279"/>
      <c r="AP18" s="280"/>
      <c r="AQ18" s="279">
        <v>117</v>
      </c>
      <c r="AR18" s="279"/>
      <c r="AS18" s="279"/>
      <c r="AT18" s="279"/>
      <c r="AU18" s="279"/>
      <c r="AV18" s="279"/>
      <c r="AW18" s="280"/>
      <c r="AX18" s="281">
        <f t="shared" si="1"/>
        <v>-82</v>
      </c>
      <c r="AY18" s="281"/>
      <c r="AZ18" s="281"/>
      <c r="BA18" s="281"/>
      <c r="BB18" s="281"/>
      <c r="BC18" s="281"/>
      <c r="BD18" s="281"/>
      <c r="BE18" s="279">
        <v>107</v>
      </c>
      <c r="BF18" s="279"/>
      <c r="BG18" s="279"/>
      <c r="BH18" s="279"/>
      <c r="BI18" s="279"/>
      <c r="BJ18" s="279"/>
      <c r="BK18" s="280"/>
      <c r="BL18" s="279">
        <v>2</v>
      </c>
      <c r="BM18" s="279"/>
      <c r="BN18" s="279"/>
      <c r="BO18" s="279"/>
      <c r="BP18" s="279"/>
      <c r="BQ18" s="279"/>
      <c r="BR18" s="238"/>
      <c r="BS18" s="281">
        <f t="shared" si="2"/>
        <v>-105</v>
      </c>
      <c r="BT18" s="281"/>
      <c r="BU18" s="281"/>
      <c r="BV18" s="281"/>
      <c r="BW18" s="281"/>
      <c r="BX18" s="281"/>
      <c r="BY18" s="281"/>
      <c r="BZ18" s="279">
        <f t="shared" si="7"/>
        <v>285</v>
      </c>
      <c r="CA18" s="279"/>
      <c r="CB18" s="279"/>
      <c r="CC18" s="279"/>
      <c r="CD18" s="279"/>
      <c r="CE18" s="279"/>
      <c r="CF18" s="280"/>
      <c r="CG18" s="266">
        <f t="shared" si="3"/>
        <v>121</v>
      </c>
      <c r="CH18" s="266"/>
      <c r="CI18" s="266"/>
      <c r="CJ18" s="266"/>
      <c r="CK18" s="266"/>
      <c r="CL18" s="266"/>
      <c r="CM18" s="280"/>
      <c r="CN18" s="281">
        <f t="shared" si="4"/>
        <v>-164</v>
      </c>
      <c r="CO18" s="281"/>
      <c r="CP18" s="281"/>
      <c r="CQ18" s="281"/>
      <c r="CR18" s="281"/>
      <c r="CS18" s="281"/>
      <c r="CT18" s="281"/>
      <c r="CU18" s="279">
        <v>169</v>
      </c>
      <c r="CV18" s="279"/>
      <c r="CW18" s="279"/>
      <c r="CX18" s="279"/>
      <c r="CY18" s="279"/>
      <c r="CZ18" s="279"/>
      <c r="DA18" s="280"/>
      <c r="DB18" s="279">
        <v>121</v>
      </c>
      <c r="DC18" s="279"/>
      <c r="DD18" s="279"/>
      <c r="DE18" s="279"/>
      <c r="DF18" s="279"/>
      <c r="DG18" s="279"/>
      <c r="DH18" s="280"/>
      <c r="DI18" s="281">
        <f t="shared" si="5"/>
        <v>-48</v>
      </c>
      <c r="DJ18" s="281"/>
      <c r="DK18" s="281"/>
      <c r="DL18" s="281"/>
      <c r="DM18" s="281"/>
      <c r="DN18" s="281"/>
      <c r="DO18" s="281"/>
      <c r="DP18" s="279">
        <v>116</v>
      </c>
      <c r="DQ18" s="279"/>
      <c r="DR18" s="279"/>
      <c r="DS18" s="279"/>
      <c r="DT18" s="279"/>
      <c r="DU18" s="279"/>
      <c r="DV18" s="280"/>
      <c r="DW18" s="279" t="s">
        <v>362</v>
      </c>
      <c r="DX18" s="279"/>
      <c r="DY18" s="279"/>
      <c r="DZ18" s="279"/>
      <c r="EA18" s="279"/>
      <c r="EB18" s="279"/>
      <c r="EC18" s="238"/>
      <c r="ED18" s="281">
        <v>-116</v>
      </c>
      <c r="EE18" s="281"/>
      <c r="EF18" s="281"/>
      <c r="EG18" s="281"/>
      <c r="EH18" s="281"/>
      <c r="EI18" s="281"/>
      <c r="EJ18" s="281"/>
      <c r="EY18" s="283"/>
      <c r="FC18" s="282"/>
    </row>
    <row r="19" spans="1:159" ht="13.5" customHeight="1" x14ac:dyDescent="0.2">
      <c r="A19" s="278" t="s">
        <v>155</v>
      </c>
      <c r="B19" s="278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9">
        <v>276</v>
      </c>
      <c r="P19" s="279"/>
      <c r="Q19" s="279"/>
      <c r="R19" s="279"/>
      <c r="S19" s="279"/>
      <c r="T19" s="279"/>
      <c r="U19" s="280"/>
      <c r="V19" s="279">
        <v>73</v>
      </c>
      <c r="W19" s="279"/>
      <c r="X19" s="279"/>
      <c r="Y19" s="279"/>
      <c r="Z19" s="279"/>
      <c r="AA19" s="279"/>
      <c r="AB19" s="280"/>
      <c r="AC19" s="281">
        <f t="shared" si="0"/>
        <v>-203</v>
      </c>
      <c r="AD19" s="281"/>
      <c r="AE19" s="281"/>
      <c r="AF19" s="281"/>
      <c r="AG19" s="281"/>
      <c r="AH19" s="281"/>
      <c r="AI19" s="281"/>
      <c r="AJ19" s="279">
        <v>169</v>
      </c>
      <c r="AK19" s="279"/>
      <c r="AL19" s="279"/>
      <c r="AM19" s="279"/>
      <c r="AN19" s="279"/>
      <c r="AO19" s="279"/>
      <c r="AP19" s="280"/>
      <c r="AQ19" s="279">
        <v>72</v>
      </c>
      <c r="AR19" s="279"/>
      <c r="AS19" s="279"/>
      <c r="AT19" s="279"/>
      <c r="AU19" s="279"/>
      <c r="AV19" s="279"/>
      <c r="AW19" s="280"/>
      <c r="AX19" s="281">
        <f t="shared" si="1"/>
        <v>-97</v>
      </c>
      <c r="AY19" s="281"/>
      <c r="AZ19" s="281"/>
      <c r="BA19" s="281"/>
      <c r="BB19" s="281"/>
      <c r="BC19" s="281"/>
      <c r="BD19" s="281"/>
      <c r="BE19" s="279">
        <v>107</v>
      </c>
      <c r="BF19" s="279"/>
      <c r="BG19" s="279"/>
      <c r="BH19" s="279"/>
      <c r="BI19" s="279"/>
      <c r="BJ19" s="279"/>
      <c r="BK19" s="280"/>
      <c r="BL19" s="279">
        <v>1</v>
      </c>
      <c r="BM19" s="279"/>
      <c r="BN19" s="279"/>
      <c r="BO19" s="279"/>
      <c r="BP19" s="279"/>
      <c r="BQ19" s="279"/>
      <c r="BR19" s="238"/>
      <c r="BS19" s="281">
        <f t="shared" si="2"/>
        <v>-106</v>
      </c>
      <c r="BT19" s="281"/>
      <c r="BU19" s="281"/>
      <c r="BV19" s="281"/>
      <c r="BW19" s="281"/>
      <c r="BX19" s="281"/>
      <c r="BY19" s="281"/>
      <c r="BZ19" s="279">
        <f t="shared" si="7"/>
        <v>262</v>
      </c>
      <c r="CA19" s="279"/>
      <c r="CB19" s="279"/>
      <c r="CC19" s="279"/>
      <c r="CD19" s="279"/>
      <c r="CE19" s="279"/>
      <c r="CF19" s="280"/>
      <c r="CG19" s="266">
        <f t="shared" si="3"/>
        <v>74</v>
      </c>
      <c r="CH19" s="266"/>
      <c r="CI19" s="266"/>
      <c r="CJ19" s="266"/>
      <c r="CK19" s="266"/>
      <c r="CL19" s="266"/>
      <c r="CM19" s="280"/>
      <c r="CN19" s="281">
        <f t="shared" si="4"/>
        <v>-188</v>
      </c>
      <c r="CO19" s="281"/>
      <c r="CP19" s="281"/>
      <c r="CQ19" s="281"/>
      <c r="CR19" s="281"/>
      <c r="CS19" s="281"/>
      <c r="CT19" s="281"/>
      <c r="CU19" s="279">
        <v>210</v>
      </c>
      <c r="CV19" s="279"/>
      <c r="CW19" s="279"/>
      <c r="CX19" s="279"/>
      <c r="CY19" s="279"/>
      <c r="CZ19" s="279"/>
      <c r="DA19" s="280"/>
      <c r="DB19" s="279">
        <v>68</v>
      </c>
      <c r="DC19" s="279"/>
      <c r="DD19" s="279"/>
      <c r="DE19" s="279"/>
      <c r="DF19" s="279"/>
      <c r="DG19" s="279"/>
      <c r="DH19" s="280"/>
      <c r="DI19" s="281">
        <f t="shared" si="5"/>
        <v>-142</v>
      </c>
      <c r="DJ19" s="281"/>
      <c r="DK19" s="281"/>
      <c r="DL19" s="281"/>
      <c r="DM19" s="281"/>
      <c r="DN19" s="281"/>
      <c r="DO19" s="281"/>
      <c r="DP19" s="279">
        <v>52</v>
      </c>
      <c r="DQ19" s="279"/>
      <c r="DR19" s="279"/>
      <c r="DS19" s="279"/>
      <c r="DT19" s="279"/>
      <c r="DU19" s="279"/>
      <c r="DV19" s="280"/>
      <c r="DW19" s="279">
        <v>6</v>
      </c>
      <c r="DX19" s="279"/>
      <c r="DY19" s="279"/>
      <c r="DZ19" s="279"/>
      <c r="EA19" s="279"/>
      <c r="EB19" s="279"/>
      <c r="EC19" s="238"/>
      <c r="ED19" s="281">
        <f t="shared" si="6"/>
        <v>-46</v>
      </c>
      <c r="EE19" s="281"/>
      <c r="EF19" s="281"/>
      <c r="EG19" s="281"/>
      <c r="EH19" s="281"/>
      <c r="EI19" s="281"/>
      <c r="EJ19" s="281"/>
      <c r="EY19" s="283"/>
      <c r="FC19" s="282"/>
    </row>
    <row r="20" spans="1:159" ht="13.5" customHeight="1" x14ac:dyDescent="0.2">
      <c r="A20" s="278" t="s">
        <v>154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9">
        <v>159</v>
      </c>
      <c r="P20" s="279"/>
      <c r="Q20" s="279"/>
      <c r="R20" s="279"/>
      <c r="S20" s="279"/>
      <c r="T20" s="279"/>
      <c r="U20" s="280"/>
      <c r="V20" s="279">
        <v>65</v>
      </c>
      <c r="W20" s="279"/>
      <c r="X20" s="279"/>
      <c r="Y20" s="279"/>
      <c r="Z20" s="279"/>
      <c r="AA20" s="279"/>
      <c r="AB20" s="280"/>
      <c r="AC20" s="281">
        <f t="shared" si="0"/>
        <v>-94</v>
      </c>
      <c r="AD20" s="281"/>
      <c r="AE20" s="281"/>
      <c r="AF20" s="281"/>
      <c r="AG20" s="281"/>
      <c r="AH20" s="281"/>
      <c r="AI20" s="281"/>
      <c r="AJ20" s="279">
        <v>156</v>
      </c>
      <c r="AK20" s="279"/>
      <c r="AL20" s="279"/>
      <c r="AM20" s="279"/>
      <c r="AN20" s="279"/>
      <c r="AO20" s="279"/>
      <c r="AP20" s="280"/>
      <c r="AQ20" s="279">
        <v>65</v>
      </c>
      <c r="AR20" s="279"/>
      <c r="AS20" s="279"/>
      <c r="AT20" s="279"/>
      <c r="AU20" s="279"/>
      <c r="AV20" s="279"/>
      <c r="AW20" s="280"/>
      <c r="AX20" s="281">
        <f t="shared" si="1"/>
        <v>-91</v>
      </c>
      <c r="AY20" s="281"/>
      <c r="AZ20" s="281"/>
      <c r="BA20" s="281"/>
      <c r="BB20" s="281"/>
      <c r="BC20" s="281"/>
      <c r="BD20" s="281"/>
      <c r="BE20" s="279">
        <v>3</v>
      </c>
      <c r="BF20" s="279"/>
      <c r="BG20" s="279"/>
      <c r="BH20" s="279"/>
      <c r="BI20" s="279"/>
      <c r="BJ20" s="279"/>
      <c r="BK20" s="280"/>
      <c r="BL20" s="279" t="s">
        <v>52</v>
      </c>
      <c r="BM20" s="279"/>
      <c r="BN20" s="279"/>
      <c r="BO20" s="279"/>
      <c r="BP20" s="279"/>
      <c r="BQ20" s="279"/>
      <c r="BR20" s="238"/>
      <c r="BS20" s="281">
        <v>-3</v>
      </c>
      <c r="BT20" s="281"/>
      <c r="BU20" s="281"/>
      <c r="BV20" s="281"/>
      <c r="BW20" s="281"/>
      <c r="BX20" s="281"/>
      <c r="BY20" s="281"/>
      <c r="BZ20" s="279">
        <f t="shared" si="7"/>
        <v>171</v>
      </c>
      <c r="CA20" s="279"/>
      <c r="CB20" s="279"/>
      <c r="CC20" s="279"/>
      <c r="CD20" s="279"/>
      <c r="CE20" s="279"/>
      <c r="CF20" s="280"/>
      <c r="CG20" s="266">
        <f t="shared" si="3"/>
        <v>76</v>
      </c>
      <c r="CH20" s="266"/>
      <c r="CI20" s="266"/>
      <c r="CJ20" s="266"/>
      <c r="CK20" s="266"/>
      <c r="CL20" s="266"/>
      <c r="CM20" s="280"/>
      <c r="CN20" s="281">
        <f t="shared" si="4"/>
        <v>-95</v>
      </c>
      <c r="CO20" s="281"/>
      <c r="CP20" s="281"/>
      <c r="CQ20" s="281"/>
      <c r="CR20" s="281"/>
      <c r="CS20" s="281"/>
      <c r="CT20" s="281"/>
      <c r="CU20" s="279">
        <v>170</v>
      </c>
      <c r="CV20" s="279"/>
      <c r="CW20" s="279"/>
      <c r="CX20" s="279"/>
      <c r="CY20" s="279"/>
      <c r="CZ20" s="279"/>
      <c r="DA20" s="280"/>
      <c r="DB20" s="279">
        <v>72</v>
      </c>
      <c r="DC20" s="279"/>
      <c r="DD20" s="279"/>
      <c r="DE20" s="279"/>
      <c r="DF20" s="279"/>
      <c r="DG20" s="279"/>
      <c r="DH20" s="280"/>
      <c r="DI20" s="281">
        <f t="shared" si="5"/>
        <v>-98</v>
      </c>
      <c r="DJ20" s="281"/>
      <c r="DK20" s="281"/>
      <c r="DL20" s="281"/>
      <c r="DM20" s="281"/>
      <c r="DN20" s="281"/>
      <c r="DO20" s="281"/>
      <c r="DP20" s="279">
        <v>1</v>
      </c>
      <c r="DQ20" s="279"/>
      <c r="DR20" s="279"/>
      <c r="DS20" s="279"/>
      <c r="DT20" s="279"/>
      <c r="DU20" s="279"/>
      <c r="DV20" s="280"/>
      <c r="DW20" s="279">
        <v>4</v>
      </c>
      <c r="DX20" s="279"/>
      <c r="DY20" s="279"/>
      <c r="DZ20" s="279"/>
      <c r="EA20" s="279"/>
      <c r="EB20" s="279"/>
      <c r="EC20" s="238"/>
      <c r="ED20" s="281">
        <f t="shared" ref="ED20" si="8">DW20-DP20</f>
        <v>3</v>
      </c>
      <c r="EE20" s="281"/>
      <c r="EF20" s="281"/>
      <c r="EG20" s="281"/>
      <c r="EH20" s="281"/>
      <c r="EI20" s="281"/>
      <c r="EJ20" s="281"/>
      <c r="EY20" s="283"/>
      <c r="FC20" s="282"/>
    </row>
    <row r="21" spans="1:159" ht="13.5" customHeight="1" x14ac:dyDescent="0.2">
      <c r="A21" s="278" t="s">
        <v>153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9">
        <v>90</v>
      </c>
      <c r="P21" s="279"/>
      <c r="Q21" s="279"/>
      <c r="R21" s="279"/>
      <c r="S21" s="279"/>
      <c r="T21" s="279"/>
      <c r="U21" s="280"/>
      <c r="V21" s="279">
        <v>57</v>
      </c>
      <c r="W21" s="279"/>
      <c r="X21" s="279"/>
      <c r="Y21" s="279"/>
      <c r="Z21" s="279"/>
      <c r="AA21" s="279"/>
      <c r="AB21" s="280"/>
      <c r="AC21" s="281">
        <f t="shared" si="0"/>
        <v>-33</v>
      </c>
      <c r="AD21" s="281"/>
      <c r="AE21" s="281"/>
      <c r="AF21" s="281"/>
      <c r="AG21" s="281"/>
      <c r="AH21" s="281"/>
      <c r="AI21" s="281"/>
      <c r="AJ21" s="279">
        <v>84</v>
      </c>
      <c r="AK21" s="279"/>
      <c r="AL21" s="279"/>
      <c r="AM21" s="279"/>
      <c r="AN21" s="279"/>
      <c r="AO21" s="279"/>
      <c r="AP21" s="280"/>
      <c r="AQ21" s="279">
        <v>55</v>
      </c>
      <c r="AR21" s="279"/>
      <c r="AS21" s="279"/>
      <c r="AT21" s="279"/>
      <c r="AU21" s="279"/>
      <c r="AV21" s="279"/>
      <c r="AW21" s="280"/>
      <c r="AX21" s="281">
        <f t="shared" si="1"/>
        <v>-29</v>
      </c>
      <c r="AY21" s="281"/>
      <c r="AZ21" s="281"/>
      <c r="BA21" s="281"/>
      <c r="BB21" s="281"/>
      <c r="BC21" s="281"/>
      <c r="BD21" s="281"/>
      <c r="BE21" s="279">
        <v>6</v>
      </c>
      <c r="BF21" s="279"/>
      <c r="BG21" s="279"/>
      <c r="BH21" s="279"/>
      <c r="BI21" s="279"/>
      <c r="BJ21" s="279"/>
      <c r="BK21" s="280"/>
      <c r="BL21" s="279">
        <v>2</v>
      </c>
      <c r="BM21" s="279"/>
      <c r="BN21" s="279"/>
      <c r="BO21" s="279"/>
      <c r="BP21" s="279"/>
      <c r="BQ21" s="279"/>
      <c r="BR21" s="238"/>
      <c r="BS21" s="281">
        <f t="shared" ref="BS21" si="9">BL21-BE21</f>
        <v>-4</v>
      </c>
      <c r="BT21" s="281"/>
      <c r="BU21" s="281"/>
      <c r="BV21" s="281"/>
      <c r="BW21" s="281"/>
      <c r="BX21" s="281"/>
      <c r="BY21" s="281"/>
      <c r="BZ21" s="279">
        <f t="shared" si="7"/>
        <v>112</v>
      </c>
      <c r="CA21" s="279"/>
      <c r="CB21" s="279"/>
      <c r="CC21" s="279"/>
      <c r="CD21" s="279"/>
      <c r="CE21" s="279"/>
      <c r="CF21" s="280"/>
      <c r="CG21" s="266">
        <f t="shared" si="3"/>
        <v>78</v>
      </c>
      <c r="CH21" s="266"/>
      <c r="CI21" s="266"/>
      <c r="CJ21" s="266"/>
      <c r="CK21" s="266"/>
      <c r="CL21" s="266"/>
      <c r="CM21" s="280"/>
      <c r="CN21" s="281">
        <f t="shared" si="4"/>
        <v>-34</v>
      </c>
      <c r="CO21" s="281"/>
      <c r="CP21" s="281"/>
      <c r="CQ21" s="281"/>
      <c r="CR21" s="281"/>
      <c r="CS21" s="281"/>
      <c r="CT21" s="281"/>
      <c r="CU21" s="279">
        <v>104</v>
      </c>
      <c r="CV21" s="279"/>
      <c r="CW21" s="279"/>
      <c r="CX21" s="279"/>
      <c r="CY21" s="279"/>
      <c r="CZ21" s="279"/>
      <c r="DA21" s="280"/>
      <c r="DB21" s="279">
        <v>75</v>
      </c>
      <c r="DC21" s="279"/>
      <c r="DD21" s="279"/>
      <c r="DE21" s="279"/>
      <c r="DF21" s="279"/>
      <c r="DG21" s="279"/>
      <c r="DH21" s="280"/>
      <c r="DI21" s="281">
        <f t="shared" si="5"/>
        <v>-29</v>
      </c>
      <c r="DJ21" s="281"/>
      <c r="DK21" s="281"/>
      <c r="DL21" s="281"/>
      <c r="DM21" s="281"/>
      <c r="DN21" s="281"/>
      <c r="DO21" s="281"/>
      <c r="DP21" s="279">
        <v>8</v>
      </c>
      <c r="DQ21" s="279"/>
      <c r="DR21" s="279"/>
      <c r="DS21" s="279"/>
      <c r="DT21" s="279"/>
      <c r="DU21" s="279"/>
      <c r="DV21" s="280"/>
      <c r="DW21" s="279">
        <v>3</v>
      </c>
      <c r="DX21" s="279"/>
      <c r="DY21" s="279"/>
      <c r="DZ21" s="279"/>
      <c r="EA21" s="279"/>
      <c r="EB21" s="279"/>
      <c r="EC21" s="238"/>
      <c r="ED21" s="281">
        <f t="shared" si="6"/>
        <v>-5</v>
      </c>
      <c r="EE21" s="281"/>
      <c r="EF21" s="281"/>
      <c r="EG21" s="281"/>
      <c r="EH21" s="281"/>
      <c r="EI21" s="281"/>
      <c r="EJ21" s="281"/>
      <c r="EY21" s="283"/>
      <c r="FC21" s="282"/>
    </row>
    <row r="22" spans="1:159" ht="13.5" customHeight="1" x14ac:dyDescent="0.2">
      <c r="A22" s="278" t="s">
        <v>152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9">
        <v>69</v>
      </c>
      <c r="P22" s="279"/>
      <c r="Q22" s="279"/>
      <c r="R22" s="279"/>
      <c r="S22" s="279"/>
      <c r="T22" s="279"/>
      <c r="U22" s="280"/>
      <c r="V22" s="279">
        <v>59</v>
      </c>
      <c r="W22" s="279"/>
      <c r="X22" s="279"/>
      <c r="Y22" s="279"/>
      <c r="Z22" s="279"/>
      <c r="AA22" s="279"/>
      <c r="AB22" s="280"/>
      <c r="AC22" s="281">
        <f t="shared" si="0"/>
        <v>-10</v>
      </c>
      <c r="AD22" s="281"/>
      <c r="AE22" s="281"/>
      <c r="AF22" s="281"/>
      <c r="AG22" s="281"/>
      <c r="AH22" s="281"/>
      <c r="AI22" s="281"/>
      <c r="AJ22" s="279">
        <v>55</v>
      </c>
      <c r="AK22" s="279"/>
      <c r="AL22" s="279"/>
      <c r="AM22" s="279"/>
      <c r="AN22" s="279"/>
      <c r="AO22" s="279"/>
      <c r="AP22" s="280"/>
      <c r="AQ22" s="279">
        <v>59</v>
      </c>
      <c r="AR22" s="279"/>
      <c r="AS22" s="279"/>
      <c r="AT22" s="279"/>
      <c r="AU22" s="279"/>
      <c r="AV22" s="279"/>
      <c r="AW22" s="280"/>
      <c r="AX22" s="281">
        <f t="shared" si="1"/>
        <v>4</v>
      </c>
      <c r="AY22" s="281"/>
      <c r="AZ22" s="281"/>
      <c r="BA22" s="281"/>
      <c r="BB22" s="281"/>
      <c r="BC22" s="281"/>
      <c r="BD22" s="281"/>
      <c r="BE22" s="279">
        <v>14</v>
      </c>
      <c r="BF22" s="279"/>
      <c r="BG22" s="279"/>
      <c r="BH22" s="279"/>
      <c r="BI22" s="279"/>
      <c r="BJ22" s="279"/>
      <c r="BK22" s="280"/>
      <c r="BL22" s="279" t="s">
        <v>52</v>
      </c>
      <c r="BM22" s="279"/>
      <c r="BN22" s="279"/>
      <c r="BO22" s="279"/>
      <c r="BP22" s="279"/>
      <c r="BQ22" s="279"/>
      <c r="BR22" s="238"/>
      <c r="BS22" s="281" t="s">
        <v>328</v>
      </c>
      <c r="BT22" s="281"/>
      <c r="BU22" s="281"/>
      <c r="BV22" s="281"/>
      <c r="BW22" s="281"/>
      <c r="BX22" s="281"/>
      <c r="BY22" s="281"/>
      <c r="BZ22" s="279">
        <f t="shared" si="7"/>
        <v>93</v>
      </c>
      <c r="CA22" s="279"/>
      <c r="CB22" s="279"/>
      <c r="CC22" s="279"/>
      <c r="CD22" s="279"/>
      <c r="CE22" s="279"/>
      <c r="CF22" s="280"/>
      <c r="CG22" s="266">
        <f t="shared" si="3"/>
        <v>50</v>
      </c>
      <c r="CH22" s="266"/>
      <c r="CI22" s="266"/>
      <c r="CJ22" s="266"/>
      <c r="CK22" s="266"/>
      <c r="CL22" s="266"/>
      <c r="CM22" s="280"/>
      <c r="CN22" s="281">
        <f t="shared" si="4"/>
        <v>-43</v>
      </c>
      <c r="CO22" s="281"/>
      <c r="CP22" s="281"/>
      <c r="CQ22" s="281"/>
      <c r="CR22" s="281"/>
      <c r="CS22" s="281"/>
      <c r="CT22" s="281"/>
      <c r="CU22" s="279">
        <v>84</v>
      </c>
      <c r="CV22" s="279"/>
      <c r="CW22" s="279"/>
      <c r="CX22" s="279"/>
      <c r="CY22" s="279"/>
      <c r="CZ22" s="279"/>
      <c r="DA22" s="280"/>
      <c r="DB22" s="279">
        <v>48</v>
      </c>
      <c r="DC22" s="279"/>
      <c r="DD22" s="279"/>
      <c r="DE22" s="279"/>
      <c r="DF22" s="279"/>
      <c r="DG22" s="279"/>
      <c r="DH22" s="280"/>
      <c r="DI22" s="281">
        <f t="shared" si="5"/>
        <v>-36</v>
      </c>
      <c r="DJ22" s="281"/>
      <c r="DK22" s="281"/>
      <c r="DL22" s="281"/>
      <c r="DM22" s="281"/>
      <c r="DN22" s="281"/>
      <c r="DO22" s="281"/>
      <c r="DP22" s="279">
        <v>9</v>
      </c>
      <c r="DQ22" s="279"/>
      <c r="DR22" s="279"/>
      <c r="DS22" s="279"/>
      <c r="DT22" s="279"/>
      <c r="DU22" s="279"/>
      <c r="DV22" s="280"/>
      <c r="DW22" s="279">
        <v>2</v>
      </c>
      <c r="DX22" s="279"/>
      <c r="DY22" s="279"/>
      <c r="DZ22" s="279"/>
      <c r="EA22" s="279"/>
      <c r="EB22" s="279"/>
      <c r="EC22" s="238"/>
      <c r="ED22" s="281">
        <f t="shared" ref="ED22" si="10">DW22-DP22</f>
        <v>-7</v>
      </c>
      <c r="EE22" s="281"/>
      <c r="EF22" s="281"/>
      <c r="EG22" s="281"/>
      <c r="EH22" s="281"/>
      <c r="EI22" s="281"/>
      <c r="EJ22" s="281"/>
      <c r="EY22" s="283"/>
      <c r="FC22" s="282"/>
    </row>
    <row r="23" spans="1:159" ht="13.5" customHeight="1" x14ac:dyDescent="0.2">
      <c r="A23" s="278" t="s">
        <v>274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9">
        <v>314</v>
      </c>
      <c r="P23" s="279"/>
      <c r="Q23" s="279"/>
      <c r="R23" s="279"/>
      <c r="S23" s="279"/>
      <c r="T23" s="279"/>
      <c r="U23" s="280"/>
      <c r="V23" s="279">
        <v>141</v>
      </c>
      <c r="W23" s="279"/>
      <c r="X23" s="279"/>
      <c r="Y23" s="279"/>
      <c r="Z23" s="279"/>
      <c r="AA23" s="279"/>
      <c r="AB23" s="280"/>
      <c r="AC23" s="281">
        <f t="shared" si="0"/>
        <v>-173</v>
      </c>
      <c r="AD23" s="281"/>
      <c r="AE23" s="281"/>
      <c r="AF23" s="281"/>
      <c r="AG23" s="281"/>
      <c r="AH23" s="281"/>
      <c r="AI23" s="281"/>
      <c r="AJ23" s="279">
        <v>210</v>
      </c>
      <c r="AK23" s="279"/>
      <c r="AL23" s="279"/>
      <c r="AM23" s="279"/>
      <c r="AN23" s="279"/>
      <c r="AO23" s="279"/>
      <c r="AP23" s="280"/>
      <c r="AQ23" s="279">
        <v>134</v>
      </c>
      <c r="AR23" s="279"/>
      <c r="AS23" s="279"/>
      <c r="AT23" s="279"/>
      <c r="AU23" s="279"/>
      <c r="AV23" s="279"/>
      <c r="AW23" s="280"/>
      <c r="AX23" s="281">
        <f t="shared" si="1"/>
        <v>-76</v>
      </c>
      <c r="AY23" s="281"/>
      <c r="AZ23" s="281"/>
      <c r="BA23" s="281"/>
      <c r="BB23" s="281"/>
      <c r="BC23" s="281"/>
      <c r="BD23" s="281"/>
      <c r="BE23" s="279">
        <v>104</v>
      </c>
      <c r="BF23" s="279"/>
      <c r="BG23" s="279"/>
      <c r="BH23" s="279"/>
      <c r="BI23" s="279"/>
      <c r="BJ23" s="279"/>
      <c r="BK23" s="280"/>
      <c r="BL23" s="279">
        <v>7</v>
      </c>
      <c r="BM23" s="279"/>
      <c r="BN23" s="279"/>
      <c r="BO23" s="279"/>
      <c r="BP23" s="279"/>
      <c r="BQ23" s="279"/>
      <c r="BR23" s="238"/>
      <c r="BS23" s="281">
        <f t="shared" ref="BS23" si="11">BL23-BE23</f>
        <v>-97</v>
      </c>
      <c r="BT23" s="281"/>
      <c r="BU23" s="281"/>
      <c r="BV23" s="281"/>
      <c r="BW23" s="281"/>
      <c r="BX23" s="281"/>
      <c r="BY23" s="281"/>
      <c r="BZ23" s="279">
        <f t="shared" si="7"/>
        <v>271</v>
      </c>
      <c r="CA23" s="279"/>
      <c r="CB23" s="279"/>
      <c r="CC23" s="279"/>
      <c r="CD23" s="279"/>
      <c r="CE23" s="279"/>
      <c r="CF23" s="280"/>
      <c r="CG23" s="266">
        <f t="shared" si="3"/>
        <v>187</v>
      </c>
      <c r="CH23" s="266"/>
      <c r="CI23" s="266"/>
      <c r="CJ23" s="266"/>
      <c r="CK23" s="266"/>
      <c r="CL23" s="266"/>
      <c r="CM23" s="280"/>
      <c r="CN23" s="281">
        <f t="shared" si="4"/>
        <v>-84</v>
      </c>
      <c r="CO23" s="281"/>
      <c r="CP23" s="281"/>
      <c r="CQ23" s="281"/>
      <c r="CR23" s="281"/>
      <c r="CS23" s="281"/>
      <c r="CT23" s="281"/>
      <c r="CU23" s="279">
        <v>205</v>
      </c>
      <c r="CV23" s="279"/>
      <c r="CW23" s="279"/>
      <c r="CX23" s="279"/>
      <c r="CY23" s="279"/>
      <c r="CZ23" s="279"/>
      <c r="DA23" s="280"/>
      <c r="DB23" s="279">
        <v>183</v>
      </c>
      <c r="DC23" s="279"/>
      <c r="DD23" s="279"/>
      <c r="DE23" s="279"/>
      <c r="DF23" s="279"/>
      <c r="DG23" s="279"/>
      <c r="DH23" s="280"/>
      <c r="DI23" s="281">
        <f t="shared" si="5"/>
        <v>-22</v>
      </c>
      <c r="DJ23" s="281"/>
      <c r="DK23" s="281"/>
      <c r="DL23" s="281"/>
      <c r="DM23" s="281"/>
      <c r="DN23" s="281"/>
      <c r="DO23" s="281"/>
      <c r="DP23" s="279">
        <v>66</v>
      </c>
      <c r="DQ23" s="279"/>
      <c r="DR23" s="279"/>
      <c r="DS23" s="279"/>
      <c r="DT23" s="279"/>
      <c r="DU23" s="279"/>
      <c r="DV23" s="280"/>
      <c r="DW23" s="279">
        <v>4</v>
      </c>
      <c r="DX23" s="279"/>
      <c r="DY23" s="279"/>
      <c r="DZ23" s="279"/>
      <c r="EA23" s="279"/>
      <c r="EB23" s="279"/>
      <c r="EC23" s="238"/>
      <c r="ED23" s="281">
        <f t="shared" si="6"/>
        <v>-62</v>
      </c>
      <c r="EE23" s="281"/>
      <c r="EF23" s="281"/>
      <c r="EG23" s="281"/>
      <c r="EH23" s="281"/>
      <c r="EI23" s="281"/>
      <c r="EJ23" s="281"/>
      <c r="FA23" s="283"/>
      <c r="FC23" s="282"/>
    </row>
    <row r="24" spans="1:159" ht="13.5" customHeight="1" x14ac:dyDescent="0.2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5"/>
      <c r="P24" s="285"/>
      <c r="Q24" s="285"/>
      <c r="R24" s="285"/>
      <c r="S24" s="285"/>
      <c r="T24" s="285"/>
      <c r="U24" s="280"/>
      <c r="V24" s="285"/>
      <c r="W24" s="285"/>
      <c r="X24" s="285"/>
      <c r="Y24" s="285"/>
      <c r="Z24" s="285"/>
      <c r="AA24" s="285"/>
      <c r="AB24" s="280"/>
      <c r="AC24" s="286"/>
      <c r="AD24" s="286"/>
      <c r="AE24" s="286"/>
      <c r="AF24" s="286"/>
      <c r="AG24" s="286"/>
      <c r="AH24" s="286"/>
      <c r="AI24" s="286"/>
      <c r="AJ24" s="285"/>
      <c r="AK24" s="285"/>
      <c r="AL24" s="285"/>
      <c r="AM24" s="285"/>
      <c r="AN24" s="285"/>
      <c r="AO24" s="285"/>
      <c r="AP24" s="280"/>
      <c r="AQ24" s="285"/>
      <c r="AR24" s="285"/>
      <c r="AS24" s="285"/>
      <c r="AT24" s="285"/>
      <c r="AU24" s="285"/>
      <c r="AV24" s="285"/>
      <c r="AW24" s="280"/>
      <c r="AX24" s="287"/>
      <c r="AY24" s="287"/>
      <c r="AZ24" s="287"/>
      <c r="BA24" s="287"/>
      <c r="BB24" s="287"/>
      <c r="BC24" s="287"/>
      <c r="BD24" s="286"/>
      <c r="BE24" s="285"/>
      <c r="BF24" s="285"/>
      <c r="BG24" s="285"/>
      <c r="BH24" s="285"/>
      <c r="BI24" s="285"/>
      <c r="BJ24" s="285"/>
      <c r="BK24" s="280"/>
      <c r="BL24" s="285"/>
      <c r="BM24" s="285"/>
      <c r="BN24" s="285"/>
      <c r="BO24" s="285"/>
      <c r="BP24" s="285"/>
      <c r="BQ24" s="285"/>
      <c r="BR24" s="238"/>
      <c r="BS24" s="286"/>
      <c r="BT24" s="286"/>
      <c r="BU24" s="286"/>
      <c r="BV24" s="286"/>
      <c r="BW24" s="286"/>
      <c r="BX24" s="286"/>
      <c r="BY24" s="288"/>
      <c r="BZ24" s="285"/>
      <c r="CA24" s="285"/>
      <c r="CB24" s="285"/>
      <c r="CC24" s="285"/>
      <c r="CD24" s="285"/>
      <c r="CE24" s="285"/>
      <c r="CF24" s="280"/>
      <c r="CG24" s="285"/>
      <c r="CH24" s="285"/>
      <c r="CI24" s="285"/>
      <c r="CJ24" s="285"/>
      <c r="CK24" s="285"/>
      <c r="CL24" s="285"/>
      <c r="CM24" s="280"/>
      <c r="CN24" s="286"/>
      <c r="CO24" s="286"/>
      <c r="CP24" s="286"/>
      <c r="CQ24" s="286"/>
      <c r="CR24" s="286"/>
      <c r="CS24" s="286"/>
      <c r="CT24" s="286"/>
      <c r="CU24" s="285"/>
      <c r="CV24" s="285"/>
      <c r="CW24" s="285"/>
      <c r="CX24" s="285"/>
      <c r="CY24" s="285"/>
      <c r="CZ24" s="285"/>
      <c r="DA24" s="280"/>
      <c r="DB24" s="285"/>
      <c r="DC24" s="285"/>
      <c r="DD24" s="285"/>
      <c r="DE24" s="285"/>
      <c r="DF24" s="285"/>
      <c r="DG24" s="285"/>
      <c r="DH24" s="280"/>
      <c r="DI24" s="287"/>
      <c r="DJ24" s="287"/>
      <c r="DK24" s="287"/>
      <c r="DL24" s="287"/>
      <c r="DM24" s="287"/>
      <c r="DN24" s="287"/>
      <c r="DO24" s="286"/>
      <c r="DP24" s="285"/>
      <c r="DQ24" s="285"/>
      <c r="DR24" s="285"/>
      <c r="DS24" s="285"/>
      <c r="DT24" s="285"/>
      <c r="DU24" s="285"/>
      <c r="DV24" s="280"/>
      <c r="DW24" s="285"/>
      <c r="DX24" s="285"/>
      <c r="DY24" s="285"/>
      <c r="DZ24" s="285"/>
      <c r="EA24" s="285"/>
      <c r="EB24" s="285"/>
      <c r="EC24" s="238"/>
      <c r="ED24" s="286"/>
      <c r="EE24" s="286"/>
      <c r="EF24" s="286"/>
      <c r="EG24" s="286"/>
      <c r="EH24" s="286"/>
      <c r="EI24" s="286"/>
      <c r="EJ24" s="288"/>
      <c r="FA24" s="283"/>
      <c r="FC24" s="282"/>
    </row>
    <row r="25" spans="1:159" ht="13.5" customHeight="1" x14ac:dyDescent="0.2">
      <c r="A25" s="289" t="s">
        <v>275</v>
      </c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66">
        <f>SUM(O26:T29)</f>
        <v>1192</v>
      </c>
      <c r="P25" s="266"/>
      <c r="Q25" s="266"/>
      <c r="R25" s="266"/>
      <c r="S25" s="266"/>
      <c r="T25" s="266"/>
      <c r="U25" s="267"/>
      <c r="V25" s="266">
        <f>SUM(V26:AA29)</f>
        <v>1313</v>
      </c>
      <c r="W25" s="266"/>
      <c r="X25" s="266"/>
      <c r="Y25" s="266"/>
      <c r="Z25" s="266"/>
      <c r="AA25" s="266"/>
      <c r="AB25" s="267"/>
      <c r="AC25" s="277">
        <f>V25-O25</f>
        <v>121</v>
      </c>
      <c r="AD25" s="277"/>
      <c r="AE25" s="277"/>
      <c r="AF25" s="277"/>
      <c r="AG25" s="277"/>
      <c r="AH25" s="277"/>
      <c r="AI25" s="277"/>
      <c r="AJ25" s="266">
        <f>SUM(AJ26:AO29)</f>
        <v>890</v>
      </c>
      <c r="AK25" s="266"/>
      <c r="AL25" s="266"/>
      <c r="AM25" s="266"/>
      <c r="AN25" s="266"/>
      <c r="AO25" s="266"/>
      <c r="AP25" s="267"/>
      <c r="AQ25" s="266">
        <f>SUM(AQ26:AV29)</f>
        <v>1240</v>
      </c>
      <c r="AR25" s="266"/>
      <c r="AS25" s="266"/>
      <c r="AT25" s="266"/>
      <c r="AU25" s="266"/>
      <c r="AV25" s="266"/>
      <c r="AW25" s="267"/>
      <c r="AX25" s="277">
        <f>AQ25-AJ25</f>
        <v>350</v>
      </c>
      <c r="AY25" s="277"/>
      <c r="AZ25" s="277"/>
      <c r="BA25" s="277"/>
      <c r="BB25" s="277"/>
      <c r="BC25" s="277"/>
      <c r="BD25" s="277"/>
      <c r="BE25" s="266">
        <f>SUM(BE26:BJ29)</f>
        <v>302</v>
      </c>
      <c r="BF25" s="266"/>
      <c r="BG25" s="266"/>
      <c r="BH25" s="266"/>
      <c r="BI25" s="266"/>
      <c r="BJ25" s="266"/>
      <c r="BK25" s="267"/>
      <c r="BL25" s="266">
        <f>SUM(BL26:BQ29)</f>
        <v>73</v>
      </c>
      <c r="BM25" s="266"/>
      <c r="BN25" s="266"/>
      <c r="BO25" s="266"/>
      <c r="BP25" s="266"/>
      <c r="BQ25" s="266"/>
      <c r="BR25" s="270"/>
      <c r="BS25" s="277">
        <f>BL25-BE25</f>
        <v>-229</v>
      </c>
      <c r="BT25" s="277"/>
      <c r="BU25" s="277"/>
      <c r="BV25" s="277"/>
      <c r="BW25" s="277"/>
      <c r="BX25" s="277"/>
      <c r="BY25" s="277"/>
      <c r="BZ25" s="266">
        <f>SUM(CU25,DP25)</f>
        <v>1118</v>
      </c>
      <c r="CA25" s="266"/>
      <c r="CB25" s="266"/>
      <c r="CC25" s="266"/>
      <c r="CD25" s="266"/>
      <c r="CE25" s="266"/>
      <c r="CF25" s="267"/>
      <c r="CG25" s="266">
        <f>SUM(DB25,DW25)</f>
        <v>1002</v>
      </c>
      <c r="CH25" s="266"/>
      <c r="CI25" s="266"/>
      <c r="CJ25" s="266"/>
      <c r="CK25" s="266"/>
      <c r="CL25" s="266"/>
      <c r="CM25" s="267"/>
      <c r="CN25" s="277">
        <f>CG25-BZ25</f>
        <v>-116</v>
      </c>
      <c r="CO25" s="277"/>
      <c r="CP25" s="277"/>
      <c r="CQ25" s="277"/>
      <c r="CR25" s="277"/>
      <c r="CS25" s="277"/>
      <c r="CT25" s="277"/>
      <c r="CU25" s="266">
        <f>SUM(CU26:CZ29)</f>
        <v>832</v>
      </c>
      <c r="CV25" s="266"/>
      <c r="CW25" s="266"/>
      <c r="CX25" s="266"/>
      <c r="CY25" s="266"/>
      <c r="CZ25" s="266"/>
      <c r="DA25" s="267"/>
      <c r="DB25" s="266">
        <f>SUM(DB26:DG29)</f>
        <v>945</v>
      </c>
      <c r="DC25" s="266"/>
      <c r="DD25" s="266"/>
      <c r="DE25" s="266"/>
      <c r="DF25" s="266"/>
      <c r="DG25" s="266"/>
      <c r="DH25" s="267"/>
      <c r="DI25" s="277">
        <f>DB25-CU25</f>
        <v>113</v>
      </c>
      <c r="DJ25" s="277"/>
      <c r="DK25" s="277"/>
      <c r="DL25" s="277"/>
      <c r="DM25" s="277"/>
      <c r="DN25" s="277"/>
      <c r="DO25" s="277"/>
      <c r="DP25" s="266">
        <f>SUM(DP26:DU29)</f>
        <v>286</v>
      </c>
      <c r="DQ25" s="266"/>
      <c r="DR25" s="266"/>
      <c r="DS25" s="266"/>
      <c r="DT25" s="266"/>
      <c r="DU25" s="266"/>
      <c r="DV25" s="267"/>
      <c r="DW25" s="266">
        <f>SUM(DW26:EB29)</f>
        <v>57</v>
      </c>
      <c r="DX25" s="266"/>
      <c r="DY25" s="266"/>
      <c r="DZ25" s="266"/>
      <c r="EA25" s="266"/>
      <c r="EB25" s="266"/>
      <c r="EC25" s="270"/>
      <c r="ED25" s="277">
        <f>DW25-DP25</f>
        <v>-229</v>
      </c>
      <c r="EE25" s="277"/>
      <c r="EF25" s="277"/>
      <c r="EG25" s="277"/>
      <c r="EH25" s="277"/>
      <c r="EI25" s="277"/>
      <c r="EJ25" s="277"/>
      <c r="FA25" s="283"/>
      <c r="FC25" s="282"/>
    </row>
    <row r="26" spans="1:159" ht="13.5" customHeight="1" x14ac:dyDescent="0.2">
      <c r="A26" s="278" t="s">
        <v>276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9">
        <v>395</v>
      </c>
      <c r="P26" s="279"/>
      <c r="Q26" s="279"/>
      <c r="R26" s="279"/>
      <c r="S26" s="279"/>
      <c r="T26" s="279"/>
      <c r="U26" s="280"/>
      <c r="V26" s="279">
        <v>779</v>
      </c>
      <c r="W26" s="279"/>
      <c r="X26" s="279"/>
      <c r="Y26" s="279"/>
      <c r="Z26" s="279"/>
      <c r="AA26" s="279"/>
      <c r="AB26" s="280"/>
      <c r="AC26" s="281">
        <f t="shared" ref="AC26:AC29" si="12">V26-O26</f>
        <v>384</v>
      </c>
      <c r="AD26" s="281"/>
      <c r="AE26" s="281"/>
      <c r="AF26" s="281"/>
      <c r="AG26" s="281"/>
      <c r="AH26" s="281"/>
      <c r="AI26" s="281"/>
      <c r="AJ26" s="279">
        <v>355</v>
      </c>
      <c r="AK26" s="279"/>
      <c r="AL26" s="279"/>
      <c r="AM26" s="279"/>
      <c r="AN26" s="279"/>
      <c r="AO26" s="279"/>
      <c r="AP26" s="280"/>
      <c r="AQ26" s="279">
        <v>715</v>
      </c>
      <c r="AR26" s="279"/>
      <c r="AS26" s="279"/>
      <c r="AT26" s="279"/>
      <c r="AU26" s="279"/>
      <c r="AV26" s="279"/>
      <c r="AW26" s="280"/>
      <c r="AX26" s="281">
        <f t="shared" ref="AX26:AX29" si="13">AQ26-AJ26</f>
        <v>360</v>
      </c>
      <c r="AY26" s="281"/>
      <c r="AZ26" s="281"/>
      <c r="BA26" s="281"/>
      <c r="BB26" s="281"/>
      <c r="BC26" s="281"/>
      <c r="BD26" s="281"/>
      <c r="BE26" s="279">
        <v>40</v>
      </c>
      <c r="BF26" s="279"/>
      <c r="BG26" s="279"/>
      <c r="BH26" s="279"/>
      <c r="BI26" s="279"/>
      <c r="BJ26" s="279"/>
      <c r="BK26" s="280"/>
      <c r="BL26" s="279">
        <v>64</v>
      </c>
      <c r="BM26" s="279"/>
      <c r="BN26" s="279"/>
      <c r="BO26" s="279"/>
      <c r="BP26" s="279"/>
      <c r="BQ26" s="279"/>
      <c r="BR26" s="238"/>
      <c r="BS26" s="281">
        <f t="shared" ref="BS26:BS29" si="14">BL26-BE26</f>
        <v>24</v>
      </c>
      <c r="BT26" s="281"/>
      <c r="BU26" s="281"/>
      <c r="BV26" s="281"/>
      <c r="BW26" s="281"/>
      <c r="BX26" s="281"/>
      <c r="BY26" s="281"/>
      <c r="BZ26" s="279">
        <f>SUM(CU26,DP26)</f>
        <v>407</v>
      </c>
      <c r="CA26" s="279"/>
      <c r="CB26" s="279"/>
      <c r="CC26" s="279"/>
      <c r="CD26" s="279"/>
      <c r="CE26" s="279"/>
      <c r="CF26" s="280"/>
      <c r="CG26" s="266">
        <f t="shared" ref="CG26:CG29" si="15">SUM(DB26,DW26)</f>
        <v>691</v>
      </c>
      <c r="CH26" s="266"/>
      <c r="CI26" s="266"/>
      <c r="CJ26" s="266"/>
      <c r="CK26" s="266"/>
      <c r="CL26" s="266"/>
      <c r="CM26" s="280"/>
      <c r="CN26" s="281">
        <f t="shared" ref="CN26:CN29" si="16">CG26-BZ26</f>
        <v>284</v>
      </c>
      <c r="CO26" s="281"/>
      <c r="CP26" s="281"/>
      <c r="CQ26" s="281"/>
      <c r="CR26" s="281"/>
      <c r="CS26" s="281"/>
      <c r="CT26" s="281"/>
      <c r="CU26" s="279">
        <v>381</v>
      </c>
      <c r="CV26" s="279"/>
      <c r="CW26" s="279"/>
      <c r="CX26" s="279"/>
      <c r="CY26" s="279"/>
      <c r="CZ26" s="279"/>
      <c r="DA26" s="280"/>
      <c r="DB26" s="279">
        <v>639</v>
      </c>
      <c r="DC26" s="279"/>
      <c r="DD26" s="279"/>
      <c r="DE26" s="279"/>
      <c r="DF26" s="279"/>
      <c r="DG26" s="279"/>
      <c r="DH26" s="280"/>
      <c r="DI26" s="281">
        <f t="shared" ref="DI26:DI29" si="17">DB26-CU26</f>
        <v>258</v>
      </c>
      <c r="DJ26" s="281"/>
      <c r="DK26" s="281"/>
      <c r="DL26" s="281"/>
      <c r="DM26" s="281"/>
      <c r="DN26" s="281"/>
      <c r="DO26" s="281"/>
      <c r="DP26" s="279">
        <v>26</v>
      </c>
      <c r="DQ26" s="279"/>
      <c r="DR26" s="279"/>
      <c r="DS26" s="279"/>
      <c r="DT26" s="279"/>
      <c r="DU26" s="279"/>
      <c r="DV26" s="280"/>
      <c r="DW26" s="279">
        <v>52</v>
      </c>
      <c r="DX26" s="279"/>
      <c r="DY26" s="279"/>
      <c r="DZ26" s="279"/>
      <c r="EA26" s="279"/>
      <c r="EB26" s="279"/>
      <c r="EC26" s="238"/>
      <c r="ED26" s="281">
        <f t="shared" ref="ED26:ED29" si="18">DW26-DP26</f>
        <v>26</v>
      </c>
      <c r="EE26" s="281"/>
      <c r="EF26" s="281"/>
      <c r="EG26" s="281"/>
      <c r="EH26" s="281"/>
      <c r="EI26" s="281"/>
      <c r="EJ26" s="281"/>
      <c r="FA26" s="283"/>
      <c r="FC26" s="282"/>
    </row>
    <row r="27" spans="1:159" ht="13.5" customHeight="1" x14ac:dyDescent="0.2">
      <c r="A27" s="278" t="s">
        <v>277</v>
      </c>
      <c r="B27" s="278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9">
        <v>291</v>
      </c>
      <c r="P27" s="279"/>
      <c r="Q27" s="279"/>
      <c r="R27" s="279"/>
      <c r="S27" s="279"/>
      <c r="T27" s="279"/>
      <c r="U27" s="280"/>
      <c r="V27" s="279">
        <v>66</v>
      </c>
      <c r="W27" s="279"/>
      <c r="X27" s="279"/>
      <c r="Y27" s="279"/>
      <c r="Z27" s="279"/>
      <c r="AA27" s="279"/>
      <c r="AB27" s="280"/>
      <c r="AC27" s="281">
        <f t="shared" si="12"/>
        <v>-225</v>
      </c>
      <c r="AD27" s="281"/>
      <c r="AE27" s="281"/>
      <c r="AF27" s="281"/>
      <c r="AG27" s="281"/>
      <c r="AH27" s="281"/>
      <c r="AI27" s="281"/>
      <c r="AJ27" s="279">
        <v>198</v>
      </c>
      <c r="AK27" s="279"/>
      <c r="AL27" s="279"/>
      <c r="AM27" s="279"/>
      <c r="AN27" s="279"/>
      <c r="AO27" s="279"/>
      <c r="AP27" s="280"/>
      <c r="AQ27" s="279">
        <v>64</v>
      </c>
      <c r="AR27" s="279"/>
      <c r="AS27" s="279"/>
      <c r="AT27" s="279"/>
      <c r="AU27" s="279"/>
      <c r="AV27" s="279"/>
      <c r="AW27" s="280"/>
      <c r="AX27" s="281">
        <f t="shared" si="13"/>
        <v>-134</v>
      </c>
      <c r="AY27" s="281"/>
      <c r="AZ27" s="281"/>
      <c r="BA27" s="281"/>
      <c r="BB27" s="281"/>
      <c r="BC27" s="281"/>
      <c r="BD27" s="281"/>
      <c r="BE27" s="279">
        <v>93</v>
      </c>
      <c r="BF27" s="279"/>
      <c r="BG27" s="279"/>
      <c r="BH27" s="279"/>
      <c r="BI27" s="279"/>
      <c r="BJ27" s="279"/>
      <c r="BK27" s="280"/>
      <c r="BL27" s="279">
        <v>2</v>
      </c>
      <c r="BM27" s="279"/>
      <c r="BN27" s="279"/>
      <c r="BO27" s="279"/>
      <c r="BP27" s="279"/>
      <c r="BQ27" s="279"/>
      <c r="BR27" s="238"/>
      <c r="BS27" s="281">
        <f t="shared" si="14"/>
        <v>-91</v>
      </c>
      <c r="BT27" s="281"/>
      <c r="BU27" s="281"/>
      <c r="BV27" s="281"/>
      <c r="BW27" s="281"/>
      <c r="BX27" s="281"/>
      <c r="BY27" s="281"/>
      <c r="BZ27" s="279">
        <f t="shared" ref="BZ27:BZ29" si="19">SUM(CU27,DP27)</f>
        <v>297</v>
      </c>
      <c r="CA27" s="279"/>
      <c r="CB27" s="279"/>
      <c r="CC27" s="279"/>
      <c r="CD27" s="279"/>
      <c r="CE27" s="279"/>
      <c r="CF27" s="280"/>
      <c r="CG27" s="266">
        <f t="shared" si="15"/>
        <v>45</v>
      </c>
      <c r="CH27" s="266"/>
      <c r="CI27" s="266"/>
      <c r="CJ27" s="266"/>
      <c r="CK27" s="266"/>
      <c r="CL27" s="266"/>
      <c r="CM27" s="280"/>
      <c r="CN27" s="281">
        <f t="shared" si="16"/>
        <v>-252</v>
      </c>
      <c r="CO27" s="281"/>
      <c r="CP27" s="281"/>
      <c r="CQ27" s="281"/>
      <c r="CR27" s="281"/>
      <c r="CS27" s="281"/>
      <c r="CT27" s="281"/>
      <c r="CU27" s="279">
        <v>170</v>
      </c>
      <c r="CV27" s="279"/>
      <c r="CW27" s="279"/>
      <c r="CX27" s="279"/>
      <c r="CY27" s="279"/>
      <c r="CZ27" s="279"/>
      <c r="DA27" s="280"/>
      <c r="DB27" s="279">
        <v>45</v>
      </c>
      <c r="DC27" s="279"/>
      <c r="DD27" s="279"/>
      <c r="DE27" s="279"/>
      <c r="DF27" s="279"/>
      <c r="DG27" s="279"/>
      <c r="DH27" s="280"/>
      <c r="DI27" s="281">
        <f t="shared" si="17"/>
        <v>-125</v>
      </c>
      <c r="DJ27" s="281"/>
      <c r="DK27" s="281"/>
      <c r="DL27" s="281"/>
      <c r="DM27" s="281"/>
      <c r="DN27" s="281"/>
      <c r="DO27" s="281"/>
      <c r="DP27" s="279">
        <v>127</v>
      </c>
      <c r="DQ27" s="279"/>
      <c r="DR27" s="279"/>
      <c r="DS27" s="279"/>
      <c r="DT27" s="279"/>
      <c r="DU27" s="279"/>
      <c r="DV27" s="280"/>
      <c r="DW27" s="279" t="s">
        <v>362</v>
      </c>
      <c r="DX27" s="279"/>
      <c r="DY27" s="279"/>
      <c r="DZ27" s="279"/>
      <c r="EA27" s="279"/>
      <c r="EB27" s="279"/>
      <c r="EC27" s="238"/>
      <c r="ED27" s="281">
        <v>-127</v>
      </c>
      <c r="EE27" s="281"/>
      <c r="EF27" s="281"/>
      <c r="EG27" s="281"/>
      <c r="EH27" s="281"/>
      <c r="EI27" s="281"/>
      <c r="EJ27" s="281"/>
      <c r="FA27" s="283"/>
      <c r="FC27" s="282"/>
    </row>
    <row r="28" spans="1:159" ht="13.5" customHeight="1" x14ac:dyDescent="0.2">
      <c r="A28" s="278" t="s">
        <v>278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9">
        <v>287</v>
      </c>
      <c r="P28" s="279"/>
      <c r="Q28" s="279"/>
      <c r="R28" s="279"/>
      <c r="S28" s="279"/>
      <c r="T28" s="279"/>
      <c r="U28" s="280"/>
      <c r="V28" s="279">
        <v>296</v>
      </c>
      <c r="W28" s="279"/>
      <c r="X28" s="279"/>
      <c r="Y28" s="279"/>
      <c r="Z28" s="279"/>
      <c r="AA28" s="279"/>
      <c r="AB28" s="280"/>
      <c r="AC28" s="281">
        <f t="shared" si="12"/>
        <v>9</v>
      </c>
      <c r="AD28" s="281"/>
      <c r="AE28" s="281"/>
      <c r="AF28" s="281"/>
      <c r="AG28" s="281"/>
      <c r="AH28" s="281"/>
      <c r="AI28" s="281"/>
      <c r="AJ28" s="279">
        <v>199</v>
      </c>
      <c r="AK28" s="279"/>
      <c r="AL28" s="279"/>
      <c r="AM28" s="279"/>
      <c r="AN28" s="279"/>
      <c r="AO28" s="279"/>
      <c r="AP28" s="280"/>
      <c r="AQ28" s="279">
        <v>291</v>
      </c>
      <c r="AR28" s="279"/>
      <c r="AS28" s="279"/>
      <c r="AT28" s="279"/>
      <c r="AU28" s="279"/>
      <c r="AV28" s="279"/>
      <c r="AW28" s="280"/>
      <c r="AX28" s="281">
        <f t="shared" si="13"/>
        <v>92</v>
      </c>
      <c r="AY28" s="281"/>
      <c r="AZ28" s="281"/>
      <c r="BA28" s="281"/>
      <c r="BB28" s="281"/>
      <c r="BC28" s="281"/>
      <c r="BD28" s="281"/>
      <c r="BE28" s="279">
        <v>88</v>
      </c>
      <c r="BF28" s="279"/>
      <c r="BG28" s="279"/>
      <c r="BH28" s="279"/>
      <c r="BI28" s="279"/>
      <c r="BJ28" s="279"/>
      <c r="BK28" s="280"/>
      <c r="BL28" s="279">
        <v>5</v>
      </c>
      <c r="BM28" s="279"/>
      <c r="BN28" s="279"/>
      <c r="BO28" s="279"/>
      <c r="BP28" s="279"/>
      <c r="BQ28" s="279"/>
      <c r="BR28" s="238"/>
      <c r="BS28" s="281">
        <f t="shared" si="14"/>
        <v>-83</v>
      </c>
      <c r="BT28" s="281"/>
      <c r="BU28" s="281"/>
      <c r="BV28" s="281"/>
      <c r="BW28" s="281"/>
      <c r="BX28" s="281"/>
      <c r="BY28" s="281"/>
      <c r="BZ28" s="279">
        <f t="shared" si="19"/>
        <v>261</v>
      </c>
      <c r="CA28" s="279"/>
      <c r="CB28" s="279"/>
      <c r="CC28" s="279"/>
      <c r="CD28" s="279"/>
      <c r="CE28" s="279"/>
      <c r="CF28" s="280"/>
      <c r="CG28" s="266">
        <f t="shared" si="15"/>
        <v>182</v>
      </c>
      <c r="CH28" s="266"/>
      <c r="CI28" s="266"/>
      <c r="CJ28" s="266"/>
      <c r="CK28" s="266"/>
      <c r="CL28" s="266"/>
      <c r="CM28" s="280"/>
      <c r="CN28" s="281">
        <f t="shared" si="16"/>
        <v>-79</v>
      </c>
      <c r="CO28" s="281"/>
      <c r="CP28" s="281"/>
      <c r="CQ28" s="281"/>
      <c r="CR28" s="281"/>
      <c r="CS28" s="281"/>
      <c r="CT28" s="281"/>
      <c r="CU28" s="279">
        <v>179</v>
      </c>
      <c r="CV28" s="279"/>
      <c r="CW28" s="279"/>
      <c r="CX28" s="279"/>
      <c r="CY28" s="279"/>
      <c r="CZ28" s="279"/>
      <c r="DA28" s="280"/>
      <c r="DB28" s="279">
        <v>180</v>
      </c>
      <c r="DC28" s="279"/>
      <c r="DD28" s="279"/>
      <c r="DE28" s="279"/>
      <c r="DF28" s="279"/>
      <c r="DG28" s="279"/>
      <c r="DH28" s="280"/>
      <c r="DI28" s="281">
        <f t="shared" si="17"/>
        <v>1</v>
      </c>
      <c r="DJ28" s="281"/>
      <c r="DK28" s="281"/>
      <c r="DL28" s="281"/>
      <c r="DM28" s="281"/>
      <c r="DN28" s="281"/>
      <c r="DO28" s="281"/>
      <c r="DP28" s="279">
        <v>82</v>
      </c>
      <c r="DQ28" s="279"/>
      <c r="DR28" s="279"/>
      <c r="DS28" s="279"/>
      <c r="DT28" s="279"/>
      <c r="DU28" s="279"/>
      <c r="DV28" s="280"/>
      <c r="DW28" s="279">
        <v>2</v>
      </c>
      <c r="DX28" s="279"/>
      <c r="DY28" s="279"/>
      <c r="DZ28" s="279"/>
      <c r="EA28" s="279"/>
      <c r="EB28" s="279"/>
      <c r="EC28" s="238"/>
      <c r="ED28" s="281">
        <f t="shared" si="18"/>
        <v>-80</v>
      </c>
      <c r="EE28" s="281"/>
      <c r="EF28" s="281"/>
      <c r="EG28" s="281"/>
      <c r="EH28" s="281"/>
      <c r="EI28" s="281"/>
      <c r="EJ28" s="281"/>
      <c r="FA28" s="283"/>
      <c r="FC28" s="282"/>
    </row>
    <row r="29" spans="1:159" ht="13.5" customHeight="1" x14ac:dyDescent="0.2">
      <c r="A29" s="290" t="s">
        <v>279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1">
        <v>219</v>
      </c>
      <c r="P29" s="291"/>
      <c r="Q29" s="291"/>
      <c r="R29" s="291"/>
      <c r="S29" s="291"/>
      <c r="T29" s="291"/>
      <c r="U29" s="292"/>
      <c r="V29" s="291">
        <v>172</v>
      </c>
      <c r="W29" s="291"/>
      <c r="X29" s="291"/>
      <c r="Y29" s="291"/>
      <c r="Z29" s="291"/>
      <c r="AA29" s="291"/>
      <c r="AB29" s="292"/>
      <c r="AC29" s="293">
        <f t="shared" si="12"/>
        <v>-47</v>
      </c>
      <c r="AD29" s="293"/>
      <c r="AE29" s="293"/>
      <c r="AF29" s="293"/>
      <c r="AG29" s="293"/>
      <c r="AH29" s="293"/>
      <c r="AI29" s="293"/>
      <c r="AJ29" s="291">
        <v>138</v>
      </c>
      <c r="AK29" s="291"/>
      <c r="AL29" s="291"/>
      <c r="AM29" s="291"/>
      <c r="AN29" s="291"/>
      <c r="AO29" s="291"/>
      <c r="AP29" s="292"/>
      <c r="AQ29" s="291">
        <v>170</v>
      </c>
      <c r="AR29" s="291"/>
      <c r="AS29" s="291"/>
      <c r="AT29" s="291"/>
      <c r="AU29" s="291"/>
      <c r="AV29" s="291"/>
      <c r="AW29" s="292"/>
      <c r="AX29" s="293">
        <f t="shared" si="13"/>
        <v>32</v>
      </c>
      <c r="AY29" s="293"/>
      <c r="AZ29" s="293"/>
      <c r="BA29" s="293"/>
      <c r="BB29" s="293"/>
      <c r="BC29" s="293"/>
      <c r="BD29" s="293"/>
      <c r="BE29" s="291">
        <v>81</v>
      </c>
      <c r="BF29" s="291"/>
      <c r="BG29" s="291"/>
      <c r="BH29" s="291"/>
      <c r="BI29" s="291"/>
      <c r="BJ29" s="291"/>
      <c r="BK29" s="292"/>
      <c r="BL29" s="291">
        <v>2</v>
      </c>
      <c r="BM29" s="291"/>
      <c r="BN29" s="291"/>
      <c r="BO29" s="291"/>
      <c r="BP29" s="291"/>
      <c r="BQ29" s="291"/>
      <c r="BR29" s="294"/>
      <c r="BS29" s="293">
        <f t="shared" si="14"/>
        <v>-79</v>
      </c>
      <c r="BT29" s="293"/>
      <c r="BU29" s="293"/>
      <c r="BV29" s="293"/>
      <c r="BW29" s="293"/>
      <c r="BX29" s="293"/>
      <c r="BY29" s="293"/>
      <c r="BZ29" s="291">
        <f t="shared" si="19"/>
        <v>153</v>
      </c>
      <c r="CA29" s="291"/>
      <c r="CB29" s="291"/>
      <c r="CC29" s="291"/>
      <c r="CD29" s="291"/>
      <c r="CE29" s="291"/>
      <c r="CF29" s="292"/>
      <c r="CG29" s="295">
        <f t="shared" si="15"/>
        <v>84</v>
      </c>
      <c r="CH29" s="295"/>
      <c r="CI29" s="295"/>
      <c r="CJ29" s="295"/>
      <c r="CK29" s="295"/>
      <c r="CL29" s="295"/>
      <c r="CM29" s="292"/>
      <c r="CN29" s="293">
        <f t="shared" si="16"/>
        <v>-69</v>
      </c>
      <c r="CO29" s="293"/>
      <c r="CP29" s="293"/>
      <c r="CQ29" s="293"/>
      <c r="CR29" s="293"/>
      <c r="CS29" s="293"/>
      <c r="CT29" s="293"/>
      <c r="CU29" s="291">
        <v>102</v>
      </c>
      <c r="CV29" s="291"/>
      <c r="CW29" s="291"/>
      <c r="CX29" s="291"/>
      <c r="CY29" s="291"/>
      <c r="CZ29" s="291"/>
      <c r="DA29" s="292"/>
      <c r="DB29" s="291">
        <v>81</v>
      </c>
      <c r="DC29" s="291"/>
      <c r="DD29" s="291"/>
      <c r="DE29" s="291"/>
      <c r="DF29" s="291"/>
      <c r="DG29" s="291"/>
      <c r="DH29" s="292"/>
      <c r="DI29" s="293">
        <f t="shared" si="17"/>
        <v>-21</v>
      </c>
      <c r="DJ29" s="293"/>
      <c r="DK29" s="293"/>
      <c r="DL29" s="293"/>
      <c r="DM29" s="293"/>
      <c r="DN29" s="293"/>
      <c r="DO29" s="293"/>
      <c r="DP29" s="291">
        <v>51</v>
      </c>
      <c r="DQ29" s="291"/>
      <c r="DR29" s="291"/>
      <c r="DS29" s="291"/>
      <c r="DT29" s="291"/>
      <c r="DU29" s="291"/>
      <c r="DV29" s="292"/>
      <c r="DW29" s="291">
        <v>3</v>
      </c>
      <c r="DX29" s="291"/>
      <c r="DY29" s="291"/>
      <c r="DZ29" s="291"/>
      <c r="EA29" s="291"/>
      <c r="EB29" s="291"/>
      <c r="EC29" s="294"/>
      <c r="ED29" s="293">
        <f t="shared" si="18"/>
        <v>-48</v>
      </c>
      <c r="EE29" s="293"/>
      <c r="EF29" s="293"/>
      <c r="EG29" s="293"/>
      <c r="EH29" s="293"/>
      <c r="EI29" s="293"/>
      <c r="EJ29" s="293"/>
      <c r="FA29" s="283"/>
      <c r="FC29" s="282"/>
    </row>
    <row r="30" spans="1:159" s="237" customFormat="1" ht="13.5" customHeight="1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Z30" s="296" t="s">
        <v>364</v>
      </c>
      <c r="CU30" s="282"/>
      <c r="CV30" s="282"/>
      <c r="CW30" s="282"/>
      <c r="CX30" s="282"/>
      <c r="CY30" s="282"/>
      <c r="CZ30" s="282"/>
      <c r="DA30" s="282"/>
      <c r="DB30" s="282"/>
      <c r="DC30" s="282"/>
      <c r="DD30" s="282"/>
      <c r="DE30" s="282"/>
      <c r="DF30" s="282"/>
      <c r="DG30" s="282"/>
      <c r="DH30" s="282"/>
      <c r="DI30" s="282"/>
      <c r="DJ30" s="282"/>
      <c r="DK30" s="282"/>
      <c r="DL30" s="282"/>
      <c r="DM30" s="282"/>
      <c r="DN30" s="282"/>
      <c r="DO30" s="282"/>
      <c r="DP30" s="282"/>
      <c r="DQ30" s="282"/>
      <c r="DR30" s="282"/>
      <c r="DS30" s="282"/>
      <c r="DT30" s="282"/>
      <c r="DU30" s="282"/>
      <c r="DV30" s="282"/>
      <c r="DW30" s="282"/>
      <c r="DX30" s="282"/>
      <c r="DY30" s="282"/>
      <c r="DZ30" s="282"/>
      <c r="EA30" s="282"/>
      <c r="EB30" s="282"/>
      <c r="EC30" s="282"/>
      <c r="ED30" s="282"/>
      <c r="EE30" s="282"/>
      <c r="EF30" s="282"/>
      <c r="EG30" s="282"/>
      <c r="EH30" s="282"/>
      <c r="EI30" s="282"/>
      <c r="EJ30" s="238" t="s">
        <v>68</v>
      </c>
      <c r="EK30" s="282"/>
      <c r="EL30" s="282"/>
      <c r="EM30" s="282"/>
      <c r="EN30" s="282"/>
      <c r="EO30" s="282"/>
      <c r="EP30" s="282"/>
      <c r="EQ30" s="282"/>
      <c r="ER30" s="282"/>
      <c r="ES30" s="282"/>
      <c r="ET30" s="282"/>
      <c r="EU30" s="282"/>
      <c r="EV30" s="282"/>
      <c r="EW30" s="282"/>
      <c r="EX30" s="282"/>
      <c r="EY30" s="282"/>
      <c r="EZ30" s="282"/>
      <c r="FA30" s="282"/>
      <c r="FB30" s="282"/>
      <c r="FC30" s="283"/>
    </row>
    <row r="31" spans="1:159" s="237" customFormat="1" ht="13.5" customHeight="1" x14ac:dyDescent="0.2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CU31" s="282"/>
      <c r="CV31" s="282"/>
      <c r="CW31" s="282"/>
      <c r="CX31" s="282"/>
      <c r="CY31" s="282"/>
      <c r="CZ31" s="282"/>
      <c r="DA31" s="282"/>
      <c r="DB31" s="282"/>
      <c r="DC31" s="282"/>
      <c r="DD31" s="282"/>
      <c r="DE31" s="282"/>
      <c r="DF31" s="282"/>
      <c r="DG31" s="282"/>
      <c r="DH31" s="282"/>
      <c r="DI31" s="282"/>
      <c r="DJ31" s="282"/>
      <c r="DK31" s="282"/>
      <c r="DL31" s="282"/>
      <c r="DM31" s="282"/>
      <c r="DN31" s="282"/>
      <c r="DO31" s="282"/>
      <c r="DP31" s="282"/>
      <c r="DQ31" s="282"/>
      <c r="DR31" s="282"/>
      <c r="DS31" s="282"/>
      <c r="DT31" s="282"/>
      <c r="DU31" s="282"/>
      <c r="DV31" s="282"/>
      <c r="DW31" s="282"/>
      <c r="DX31" s="282"/>
      <c r="DY31" s="282"/>
      <c r="DZ31" s="282"/>
      <c r="EA31" s="282"/>
      <c r="EB31" s="282"/>
      <c r="EC31" s="282"/>
      <c r="ED31" s="282"/>
      <c r="EE31" s="282"/>
      <c r="EF31" s="282"/>
      <c r="EG31" s="282"/>
      <c r="EH31" s="282"/>
      <c r="EI31" s="282"/>
      <c r="EJ31" s="238"/>
      <c r="EK31" s="282"/>
      <c r="EL31" s="282"/>
      <c r="EM31" s="282"/>
      <c r="EN31" s="282"/>
      <c r="EO31" s="282"/>
      <c r="EP31" s="282"/>
      <c r="EQ31" s="282"/>
      <c r="ER31" s="282"/>
      <c r="ES31" s="282"/>
      <c r="ET31" s="282"/>
      <c r="EU31" s="282"/>
      <c r="EV31" s="282"/>
      <c r="EW31" s="282"/>
      <c r="EX31" s="282"/>
      <c r="EY31" s="282"/>
      <c r="EZ31" s="282"/>
      <c r="FA31" s="282"/>
      <c r="FB31" s="282"/>
      <c r="FC31" s="283"/>
    </row>
    <row r="32" spans="1:159" s="237" customFormat="1" ht="13.5" customHeight="1" x14ac:dyDescent="0.2">
      <c r="A32" s="236"/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CU32" s="282"/>
      <c r="CV32" s="282"/>
      <c r="CW32" s="282"/>
      <c r="CX32" s="282"/>
      <c r="CY32" s="282"/>
      <c r="CZ32" s="282"/>
      <c r="DA32" s="282"/>
      <c r="DB32" s="282"/>
      <c r="DC32" s="282"/>
      <c r="DD32" s="282"/>
      <c r="DE32" s="282"/>
      <c r="DF32" s="282"/>
      <c r="DG32" s="282"/>
      <c r="DH32" s="282"/>
      <c r="DI32" s="282"/>
      <c r="DJ32" s="282"/>
      <c r="DK32" s="282"/>
      <c r="DL32" s="282"/>
      <c r="DM32" s="282"/>
      <c r="DN32" s="282"/>
      <c r="DO32" s="282"/>
      <c r="DP32" s="282"/>
      <c r="DQ32" s="282"/>
      <c r="DR32" s="282"/>
      <c r="DS32" s="282"/>
      <c r="DT32" s="282"/>
      <c r="DU32" s="282"/>
      <c r="DV32" s="282"/>
      <c r="DW32" s="282"/>
      <c r="DX32" s="282"/>
      <c r="DY32" s="282"/>
      <c r="DZ32" s="282"/>
      <c r="EA32" s="282"/>
      <c r="EB32" s="282"/>
      <c r="EC32" s="282"/>
      <c r="ED32" s="282"/>
      <c r="EE32" s="282"/>
      <c r="EF32" s="282"/>
      <c r="EG32" s="282"/>
      <c r="EH32" s="282"/>
      <c r="EI32" s="282"/>
      <c r="EJ32" s="238"/>
      <c r="EK32" s="282"/>
      <c r="EL32" s="282"/>
      <c r="EM32" s="282"/>
      <c r="EN32" s="282"/>
      <c r="EO32" s="282"/>
      <c r="EP32" s="282"/>
      <c r="EQ32" s="282"/>
      <c r="ER32" s="282"/>
      <c r="ES32" s="282"/>
      <c r="ET32" s="282"/>
      <c r="EU32" s="282"/>
      <c r="EV32" s="282"/>
      <c r="EW32" s="282"/>
      <c r="EX32" s="282"/>
      <c r="EY32" s="282"/>
      <c r="EZ32" s="282"/>
      <c r="FA32" s="282"/>
      <c r="FB32" s="282"/>
      <c r="FC32" s="283"/>
    </row>
    <row r="33" spans="1:140" s="112" customFormat="1" ht="21" customHeight="1" x14ac:dyDescent="0.2">
      <c r="A33" s="115" t="s">
        <v>281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6" t="s">
        <v>280</v>
      </c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</row>
    <row r="34" spans="1:140" s="112" customFormat="1" ht="13.5" customHeight="1" x14ac:dyDescent="0.2"/>
    <row r="35" spans="1:140" s="112" customFormat="1" ht="13.5" customHeight="1" x14ac:dyDescent="0.2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I35" s="119"/>
      <c r="EJ35" s="120" t="s">
        <v>352</v>
      </c>
    </row>
    <row r="36" spans="1:140" s="112" customFormat="1" ht="13.5" customHeight="1" x14ac:dyDescent="0.2">
      <c r="A36" s="121" t="s">
        <v>179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  <c r="S36" s="297" t="s">
        <v>178</v>
      </c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/>
      <c r="AR36" s="298"/>
      <c r="AS36" s="298"/>
      <c r="AT36" s="298"/>
      <c r="AU36" s="298"/>
      <c r="AV36" s="298"/>
      <c r="AW36" s="298"/>
      <c r="AX36" s="298"/>
      <c r="AY36" s="298"/>
      <c r="AZ36" s="298"/>
      <c r="BA36" s="298"/>
      <c r="BB36" s="298"/>
      <c r="BC36" s="298"/>
      <c r="BD36" s="298"/>
      <c r="BE36" s="298"/>
      <c r="BF36" s="298"/>
      <c r="BG36" s="298"/>
      <c r="BH36" s="299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300" t="s">
        <v>323</v>
      </c>
      <c r="BT36" s="300"/>
      <c r="BU36" s="300"/>
      <c r="BV36" s="300"/>
      <c r="BW36" s="300"/>
      <c r="BX36" s="300"/>
      <c r="BY36" s="300"/>
      <c r="BZ36" s="300"/>
      <c r="CA36" s="300"/>
      <c r="CB36" s="300"/>
      <c r="CC36" s="300"/>
      <c r="CD36" s="300"/>
      <c r="CE36" s="300"/>
      <c r="CF36" s="300"/>
      <c r="CG36" s="300"/>
      <c r="CH36" s="300"/>
      <c r="CI36" s="300"/>
      <c r="CJ36" s="300"/>
      <c r="CK36" s="300"/>
      <c r="CL36" s="300"/>
      <c r="CM36" s="300"/>
      <c r="CN36" s="300"/>
      <c r="CO36" s="300"/>
      <c r="CP36" s="300"/>
      <c r="CQ36" s="300"/>
      <c r="CR36" s="300"/>
      <c r="CS36" s="300"/>
      <c r="CT36" s="300"/>
      <c r="CU36" s="300"/>
      <c r="CV36" s="301"/>
      <c r="CW36" s="121" t="s">
        <v>318</v>
      </c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</row>
    <row r="37" spans="1:140" s="112" customFormat="1" ht="13.5" customHeight="1" x14ac:dyDescent="0.2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3"/>
      <c r="S37" s="136" t="s">
        <v>177</v>
      </c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6" t="s">
        <v>317</v>
      </c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7"/>
      <c r="AU37" s="135" t="s">
        <v>318</v>
      </c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7"/>
      <c r="BI37" s="136" t="s">
        <v>322</v>
      </c>
      <c r="BJ37" s="135"/>
      <c r="BK37" s="135"/>
      <c r="BL37" s="135"/>
      <c r="BM37" s="135"/>
      <c r="BN37" s="135"/>
      <c r="BO37" s="135"/>
      <c r="BP37" s="135"/>
      <c r="BQ37" s="135"/>
      <c r="BR37" s="137"/>
      <c r="BS37" s="136" t="s">
        <v>320</v>
      </c>
      <c r="BT37" s="135"/>
      <c r="BU37" s="135"/>
      <c r="BV37" s="135"/>
      <c r="BW37" s="135"/>
      <c r="BX37" s="135"/>
      <c r="BY37" s="135"/>
      <c r="BZ37" s="135"/>
      <c r="CA37" s="135"/>
      <c r="CB37" s="137"/>
      <c r="CC37" s="136" t="s">
        <v>319</v>
      </c>
      <c r="CD37" s="135"/>
      <c r="CE37" s="135"/>
      <c r="CF37" s="135"/>
      <c r="CG37" s="135"/>
      <c r="CH37" s="135"/>
      <c r="CI37" s="135"/>
      <c r="CJ37" s="135"/>
      <c r="CK37" s="135"/>
      <c r="CL37" s="135"/>
      <c r="CM37" s="136" t="s">
        <v>176</v>
      </c>
      <c r="CN37" s="135"/>
      <c r="CO37" s="135"/>
      <c r="CP37" s="135"/>
      <c r="CQ37" s="135"/>
      <c r="CR37" s="135"/>
      <c r="CS37" s="135"/>
      <c r="CT37" s="135"/>
      <c r="CU37" s="135"/>
      <c r="CV37" s="137"/>
      <c r="CW37" s="135" t="s">
        <v>321</v>
      </c>
      <c r="CX37" s="135"/>
      <c r="CY37" s="135"/>
      <c r="CZ37" s="135"/>
      <c r="DA37" s="135"/>
      <c r="DB37" s="135"/>
      <c r="DC37" s="135"/>
      <c r="DD37" s="135"/>
      <c r="DE37" s="135"/>
      <c r="DF37" s="135"/>
      <c r="DG37" s="136" t="s">
        <v>320</v>
      </c>
      <c r="DH37" s="135"/>
      <c r="DI37" s="135"/>
      <c r="DJ37" s="135"/>
      <c r="DK37" s="135"/>
      <c r="DL37" s="135"/>
      <c r="DM37" s="135"/>
      <c r="DN37" s="135"/>
      <c r="DO37" s="135"/>
      <c r="DP37" s="135"/>
      <c r="DQ37" s="136" t="s">
        <v>319</v>
      </c>
      <c r="DR37" s="135"/>
      <c r="DS37" s="135"/>
      <c r="DT37" s="135"/>
      <c r="DU37" s="135"/>
      <c r="DV37" s="135"/>
      <c r="DW37" s="135"/>
      <c r="DX37" s="135"/>
      <c r="DY37" s="135"/>
      <c r="DZ37" s="135"/>
      <c r="EA37" s="136" t="s">
        <v>176</v>
      </c>
      <c r="EB37" s="135"/>
      <c r="EC37" s="135"/>
      <c r="ED37" s="135"/>
      <c r="EE37" s="135"/>
      <c r="EF37" s="135"/>
      <c r="EG37" s="135"/>
      <c r="EH37" s="135"/>
      <c r="EI37" s="135"/>
      <c r="EJ37" s="135"/>
    </row>
    <row r="38" spans="1:140" s="112" customFormat="1" ht="13.5" customHeight="1" x14ac:dyDescent="0.2">
      <c r="A38" s="302" t="s">
        <v>282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3"/>
      <c r="S38" s="143">
        <f>AG38+AU38</f>
        <v>111456</v>
      </c>
      <c r="T38" s="143"/>
      <c r="U38" s="143"/>
      <c r="V38" s="143"/>
      <c r="W38" s="143"/>
      <c r="X38" s="143"/>
      <c r="Y38" s="143"/>
      <c r="AB38" s="144"/>
      <c r="AC38" s="144"/>
      <c r="AD38" s="144"/>
      <c r="AE38" s="144"/>
      <c r="AF38" s="144"/>
      <c r="AG38" s="143">
        <f>AG40+AG41+AG42+AG43+AG44+AG46+AG47+AG48+AG49+AG50+AG52+AG53+AG54+AG55+AG57</f>
        <v>54711</v>
      </c>
      <c r="AH38" s="143"/>
      <c r="AI38" s="143"/>
      <c r="AJ38" s="143"/>
      <c r="AK38" s="143"/>
      <c r="AL38" s="143"/>
      <c r="AM38" s="143"/>
      <c r="AN38" s="144"/>
      <c r="AO38" s="144"/>
      <c r="AP38" s="144"/>
      <c r="AQ38" s="144"/>
      <c r="AR38" s="144"/>
      <c r="AS38" s="144"/>
      <c r="AT38" s="144"/>
      <c r="AU38" s="143">
        <f>AU40+AU41+AU42+AU43+AU44+AU46+AU47+AU48+AU49+AU50+AU52+AU53+AU54+AU55+AU57</f>
        <v>56745</v>
      </c>
      <c r="AV38" s="143"/>
      <c r="AW38" s="143"/>
      <c r="AX38" s="143"/>
      <c r="AY38" s="143"/>
      <c r="AZ38" s="143"/>
      <c r="BA38" s="143"/>
      <c r="BB38" s="144"/>
      <c r="BC38" s="144"/>
      <c r="BD38" s="144"/>
      <c r="BE38" s="144"/>
      <c r="BF38" s="144"/>
      <c r="BG38" s="144"/>
      <c r="BH38" s="144"/>
      <c r="BI38" s="143">
        <f>BI40+BI41+BI42+BI43+BI44+BI46+BI47+BI48+BI49+BI50+BI52+BI53+BI54+BI55+BI57</f>
        <v>16923</v>
      </c>
      <c r="BJ38" s="143"/>
      <c r="BK38" s="143"/>
      <c r="BL38" s="143"/>
      <c r="BM38" s="143"/>
      <c r="BN38" s="143"/>
      <c r="BO38" s="143"/>
      <c r="BP38" s="304"/>
      <c r="BQ38" s="304"/>
      <c r="BR38" s="304"/>
      <c r="BS38" s="143">
        <f>BS40+BS41+BS42+BS43+BS44+BS46+BS47+BS48+BS49+BS50+BS52+BS53+BS54+BS55+BS57</f>
        <v>32183</v>
      </c>
      <c r="BT38" s="143"/>
      <c r="BU38" s="143"/>
      <c r="BV38" s="143"/>
      <c r="BW38" s="143"/>
      <c r="BX38" s="143"/>
      <c r="BY38" s="143"/>
      <c r="BZ38" s="144"/>
      <c r="CA38" s="144"/>
      <c r="CB38" s="144"/>
      <c r="CC38" s="143">
        <f>SUM(CC40:CI44,CC46:CI50,CC52:CI55,CC57)</f>
        <v>1776</v>
      </c>
      <c r="CD38" s="143"/>
      <c r="CE38" s="143"/>
      <c r="CF38" s="143"/>
      <c r="CG38" s="143"/>
      <c r="CH38" s="143"/>
      <c r="CI38" s="143"/>
      <c r="CL38" s="144"/>
      <c r="CM38" s="143">
        <f>CM40+CM41+CM42+CM43+CM44+CM46+CM47+CM48+CM49+CM50+CM52+CM53+CM54+CM55+CM57</f>
        <v>2839</v>
      </c>
      <c r="CN38" s="143"/>
      <c r="CO38" s="143"/>
      <c r="CP38" s="143"/>
      <c r="CQ38" s="143"/>
      <c r="CR38" s="143"/>
      <c r="CS38" s="143"/>
      <c r="CW38" s="143">
        <f>CW40+CW41+CW42+CW43+CW44+CW46+CW47+CW48+CW49+CW50+CW52+CW53+CW54+CW55+CW57</f>
        <v>10985</v>
      </c>
      <c r="CX38" s="143"/>
      <c r="CY38" s="143"/>
      <c r="CZ38" s="143"/>
      <c r="DA38" s="143"/>
      <c r="DB38" s="143"/>
      <c r="DC38" s="143"/>
      <c r="DG38" s="143">
        <f>DG40+DG41+DG42+DG43+DG44+DG46+DG47+DG48+DG49+DG50+DG52+DG53+DG54+DG55+DG57</f>
        <v>32257</v>
      </c>
      <c r="DH38" s="143"/>
      <c r="DI38" s="143"/>
      <c r="DJ38" s="143"/>
      <c r="DK38" s="143"/>
      <c r="DL38" s="143"/>
      <c r="DM38" s="143"/>
      <c r="DN38" s="143"/>
      <c r="DQ38" s="143">
        <f>SUM(DQ40:DW44,DQ46:DW50,DQ52:DW55,DQ57)</f>
        <v>8415</v>
      </c>
      <c r="DR38" s="143"/>
      <c r="DS38" s="143"/>
      <c r="DT38" s="143"/>
      <c r="DU38" s="143"/>
      <c r="DV38" s="143"/>
      <c r="DW38" s="143"/>
      <c r="EA38" s="143">
        <f>SUM(EA40:EG44,EA46:EG50,EA52:EG55,EA57)</f>
        <v>4374</v>
      </c>
      <c r="EB38" s="143"/>
      <c r="EC38" s="143"/>
      <c r="ED38" s="143"/>
      <c r="EE38" s="143"/>
      <c r="EF38" s="143"/>
      <c r="EG38" s="143"/>
      <c r="EH38" s="304"/>
    </row>
    <row r="39" spans="1:140" s="112" customFormat="1" ht="13.5" customHeight="1" x14ac:dyDescent="0.2">
      <c r="A39" s="305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6"/>
      <c r="AB39" s="304"/>
      <c r="AC39" s="304"/>
      <c r="AD39" s="304"/>
    </row>
    <row r="40" spans="1:140" s="112" customFormat="1" ht="13.5" customHeight="1" x14ac:dyDescent="0.2">
      <c r="A40" s="307" t="s">
        <v>332</v>
      </c>
      <c r="B40" s="307"/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75" t="s">
        <v>331</v>
      </c>
      <c r="N40" s="75"/>
      <c r="O40" s="75"/>
      <c r="P40" s="75"/>
      <c r="Q40" s="75"/>
      <c r="R40" s="76"/>
      <c r="S40" s="148">
        <f>AG40+AU40</f>
        <v>5870</v>
      </c>
      <c r="T40" s="148"/>
      <c r="U40" s="148"/>
      <c r="V40" s="148"/>
      <c r="W40" s="148"/>
      <c r="X40" s="148"/>
      <c r="Y40" s="148"/>
      <c r="AB40" s="308"/>
      <c r="AC40" s="144"/>
      <c r="AD40" s="144"/>
      <c r="AE40" s="146"/>
      <c r="AF40" s="146"/>
      <c r="AG40" s="148">
        <v>3075</v>
      </c>
      <c r="AH40" s="148"/>
      <c r="AI40" s="148"/>
      <c r="AJ40" s="148"/>
      <c r="AK40" s="148"/>
      <c r="AL40" s="148"/>
      <c r="AM40" s="148"/>
      <c r="AN40" s="146"/>
      <c r="AO40" s="146"/>
      <c r="AP40" s="146"/>
      <c r="AQ40" s="146"/>
      <c r="AR40" s="146"/>
      <c r="AS40" s="146"/>
      <c r="AT40" s="146"/>
      <c r="AU40" s="148">
        <v>2795</v>
      </c>
      <c r="AV40" s="148"/>
      <c r="AW40" s="148"/>
      <c r="AX40" s="148"/>
      <c r="AY40" s="148"/>
      <c r="AZ40" s="148"/>
      <c r="BA40" s="148"/>
      <c r="BB40" s="146"/>
      <c r="BC40" s="146"/>
      <c r="BD40" s="146"/>
      <c r="BE40" s="146"/>
      <c r="BF40" s="146"/>
      <c r="BG40" s="146"/>
      <c r="BH40" s="146"/>
      <c r="BI40" s="148">
        <v>3069</v>
      </c>
      <c r="BJ40" s="148"/>
      <c r="BK40" s="148"/>
      <c r="BL40" s="148"/>
      <c r="BM40" s="148"/>
      <c r="BN40" s="148"/>
      <c r="BO40" s="148"/>
      <c r="BS40" s="148">
        <v>1</v>
      </c>
      <c r="BT40" s="148"/>
      <c r="BU40" s="148"/>
      <c r="BV40" s="148"/>
      <c r="BW40" s="148"/>
      <c r="BX40" s="148"/>
      <c r="BY40" s="148"/>
      <c r="BZ40" s="146"/>
      <c r="CA40" s="146"/>
      <c r="CB40" s="146"/>
      <c r="CC40" s="148">
        <v>2</v>
      </c>
      <c r="CD40" s="148"/>
      <c r="CE40" s="148"/>
      <c r="CF40" s="148"/>
      <c r="CG40" s="148"/>
      <c r="CH40" s="148"/>
      <c r="CI40" s="148"/>
      <c r="CL40" s="146"/>
      <c r="CM40" s="148">
        <v>1</v>
      </c>
      <c r="CN40" s="148"/>
      <c r="CO40" s="148"/>
      <c r="CP40" s="148"/>
      <c r="CQ40" s="148"/>
      <c r="CR40" s="148"/>
      <c r="CS40" s="148"/>
      <c r="CW40" s="148">
        <v>2781</v>
      </c>
      <c r="CX40" s="148"/>
      <c r="CY40" s="148"/>
      <c r="CZ40" s="148"/>
      <c r="DA40" s="148"/>
      <c r="DB40" s="148"/>
      <c r="DC40" s="148"/>
      <c r="DG40" s="148">
        <v>6</v>
      </c>
      <c r="DH40" s="148"/>
      <c r="DI40" s="148"/>
      <c r="DJ40" s="148"/>
      <c r="DK40" s="148"/>
      <c r="DL40" s="148"/>
      <c r="DM40" s="148"/>
      <c r="DN40" s="148"/>
      <c r="DQ40" s="148" t="s">
        <v>351</v>
      </c>
      <c r="DR40" s="148"/>
      <c r="DS40" s="148"/>
      <c r="DT40" s="148"/>
      <c r="DU40" s="148"/>
      <c r="DV40" s="148"/>
      <c r="DW40" s="148"/>
      <c r="EA40" s="148" t="s">
        <v>351</v>
      </c>
      <c r="EB40" s="148"/>
      <c r="EC40" s="148"/>
      <c r="ED40" s="148"/>
      <c r="EE40" s="148"/>
      <c r="EF40" s="148"/>
      <c r="EG40" s="148"/>
    </row>
    <row r="41" spans="1:140" s="112" customFormat="1" ht="13.5" customHeight="1" x14ac:dyDescent="0.2">
      <c r="A41" s="307" t="s">
        <v>333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112">
        <v>24</v>
      </c>
      <c r="R41" s="145"/>
      <c r="S41" s="148">
        <f>AG41+AU41</f>
        <v>5011</v>
      </c>
      <c r="T41" s="148"/>
      <c r="U41" s="148"/>
      <c r="V41" s="148"/>
      <c r="W41" s="148"/>
      <c r="X41" s="148"/>
      <c r="Y41" s="148"/>
      <c r="AB41" s="144"/>
      <c r="AC41" s="144"/>
      <c r="AD41" s="144"/>
      <c r="AE41" s="146"/>
      <c r="AF41" s="146"/>
      <c r="AG41" s="148">
        <v>2613</v>
      </c>
      <c r="AH41" s="148"/>
      <c r="AI41" s="148"/>
      <c r="AJ41" s="148"/>
      <c r="AK41" s="148"/>
      <c r="AL41" s="148"/>
      <c r="AM41" s="148"/>
      <c r="AN41" s="146"/>
      <c r="AO41" s="146"/>
      <c r="AP41" s="146"/>
      <c r="AQ41" s="146"/>
      <c r="AR41" s="146"/>
      <c r="AS41" s="146"/>
      <c r="AT41" s="146"/>
      <c r="AU41" s="148">
        <v>2398</v>
      </c>
      <c r="AV41" s="148"/>
      <c r="AW41" s="148"/>
      <c r="AX41" s="148"/>
      <c r="AY41" s="148"/>
      <c r="AZ41" s="148"/>
      <c r="BA41" s="148"/>
      <c r="BB41" s="146"/>
      <c r="BC41" s="146"/>
      <c r="BD41" s="146"/>
      <c r="BE41" s="146"/>
      <c r="BF41" s="146"/>
      <c r="BG41" s="146"/>
      <c r="BH41" s="146"/>
      <c r="BI41" s="148">
        <v>2395</v>
      </c>
      <c r="BJ41" s="148"/>
      <c r="BK41" s="148"/>
      <c r="BL41" s="148"/>
      <c r="BM41" s="148"/>
      <c r="BN41" s="148"/>
      <c r="BO41" s="148"/>
      <c r="BS41" s="148">
        <v>140</v>
      </c>
      <c r="BT41" s="148"/>
      <c r="BU41" s="148"/>
      <c r="BV41" s="148"/>
      <c r="BW41" s="148"/>
      <c r="BX41" s="148"/>
      <c r="BY41" s="148"/>
      <c r="BZ41" s="146"/>
      <c r="CA41" s="146"/>
      <c r="CB41" s="146"/>
      <c r="CC41" s="148">
        <v>1</v>
      </c>
      <c r="CD41" s="148"/>
      <c r="CE41" s="148"/>
      <c r="CF41" s="148"/>
      <c r="CG41" s="148"/>
      <c r="CH41" s="148"/>
      <c r="CI41" s="148"/>
      <c r="CL41" s="146"/>
      <c r="CM41" s="148">
        <v>11</v>
      </c>
      <c r="CN41" s="148"/>
      <c r="CO41" s="148"/>
      <c r="CP41" s="148"/>
      <c r="CQ41" s="148"/>
      <c r="CR41" s="148"/>
      <c r="CS41" s="148"/>
      <c r="CW41" s="148">
        <v>2091</v>
      </c>
      <c r="CX41" s="148"/>
      <c r="CY41" s="148"/>
      <c r="CZ41" s="148"/>
      <c r="DA41" s="148"/>
      <c r="DB41" s="148"/>
      <c r="DC41" s="148"/>
      <c r="DG41" s="148">
        <v>232</v>
      </c>
      <c r="DH41" s="148"/>
      <c r="DI41" s="148"/>
      <c r="DJ41" s="148"/>
      <c r="DK41" s="148"/>
      <c r="DL41" s="148"/>
      <c r="DM41" s="148"/>
      <c r="DN41" s="148"/>
      <c r="DQ41" s="148" t="s">
        <v>351</v>
      </c>
      <c r="DR41" s="148"/>
      <c r="DS41" s="148"/>
      <c r="DT41" s="148"/>
      <c r="DU41" s="148"/>
      <c r="DV41" s="148"/>
      <c r="DW41" s="148"/>
      <c r="EA41" s="148">
        <v>25</v>
      </c>
      <c r="EB41" s="148"/>
      <c r="EC41" s="148"/>
      <c r="ED41" s="148"/>
      <c r="EE41" s="148"/>
      <c r="EF41" s="148"/>
      <c r="EG41" s="148"/>
    </row>
    <row r="42" spans="1:140" s="112" customFormat="1" ht="13.5" customHeight="1" x14ac:dyDescent="0.2">
      <c r="A42" s="307" t="s">
        <v>334</v>
      </c>
      <c r="B42" s="307">
        <v>25</v>
      </c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112">
        <v>29</v>
      </c>
      <c r="R42" s="145"/>
      <c r="S42" s="148">
        <f>AG42+AU42</f>
        <v>5567</v>
      </c>
      <c r="T42" s="148"/>
      <c r="U42" s="148"/>
      <c r="V42" s="148"/>
      <c r="W42" s="148"/>
      <c r="X42" s="148"/>
      <c r="Y42" s="148"/>
      <c r="AB42" s="144"/>
      <c r="AC42" s="144"/>
      <c r="AD42" s="144"/>
      <c r="AE42" s="146"/>
      <c r="AF42" s="146"/>
      <c r="AG42" s="148">
        <v>3103</v>
      </c>
      <c r="AH42" s="148"/>
      <c r="AI42" s="148"/>
      <c r="AJ42" s="148"/>
      <c r="AK42" s="148"/>
      <c r="AL42" s="148"/>
      <c r="AM42" s="148"/>
      <c r="AN42" s="146"/>
      <c r="AO42" s="146"/>
      <c r="AP42" s="146"/>
      <c r="AQ42" s="146"/>
      <c r="AR42" s="146"/>
      <c r="AS42" s="146"/>
      <c r="AT42" s="146"/>
      <c r="AU42" s="148">
        <v>2464</v>
      </c>
      <c r="AV42" s="148"/>
      <c r="AW42" s="148"/>
      <c r="AX42" s="148"/>
      <c r="AY42" s="148"/>
      <c r="AZ42" s="148"/>
      <c r="BA42" s="148"/>
      <c r="BB42" s="146"/>
      <c r="BC42" s="146"/>
      <c r="BD42" s="146"/>
      <c r="BE42" s="146"/>
      <c r="BF42" s="146"/>
      <c r="BG42" s="146"/>
      <c r="BH42" s="146"/>
      <c r="BI42" s="148">
        <v>2246</v>
      </c>
      <c r="BJ42" s="148"/>
      <c r="BK42" s="148"/>
      <c r="BL42" s="148"/>
      <c r="BM42" s="148"/>
      <c r="BN42" s="148"/>
      <c r="BO42" s="148"/>
      <c r="BS42" s="148">
        <v>694</v>
      </c>
      <c r="BT42" s="148"/>
      <c r="BU42" s="148"/>
      <c r="BV42" s="148"/>
      <c r="BW42" s="148"/>
      <c r="BX42" s="148"/>
      <c r="BY42" s="148"/>
      <c r="BZ42" s="146"/>
      <c r="CA42" s="146"/>
      <c r="CB42" s="146"/>
      <c r="CC42" s="148">
        <v>1</v>
      </c>
      <c r="CD42" s="148"/>
      <c r="CE42" s="148"/>
      <c r="CF42" s="148"/>
      <c r="CG42" s="148"/>
      <c r="CH42" s="148"/>
      <c r="CI42" s="148"/>
      <c r="CL42" s="146"/>
      <c r="CM42" s="148">
        <v>45</v>
      </c>
      <c r="CN42" s="148"/>
      <c r="CO42" s="148"/>
      <c r="CP42" s="148"/>
      <c r="CQ42" s="148"/>
      <c r="CR42" s="148"/>
      <c r="CS42" s="148"/>
      <c r="CW42" s="148">
        <v>1474</v>
      </c>
      <c r="CX42" s="148"/>
      <c r="CY42" s="148"/>
      <c r="CZ42" s="148"/>
      <c r="DA42" s="148"/>
      <c r="DB42" s="148"/>
      <c r="DC42" s="148"/>
      <c r="DG42" s="148">
        <v>865</v>
      </c>
      <c r="DH42" s="148"/>
      <c r="DI42" s="148"/>
      <c r="DJ42" s="148"/>
      <c r="DK42" s="148"/>
      <c r="DL42" s="148"/>
      <c r="DM42" s="148"/>
      <c r="DN42" s="148"/>
      <c r="DQ42" s="148">
        <v>2</v>
      </c>
      <c r="DR42" s="148"/>
      <c r="DS42" s="148"/>
      <c r="DT42" s="148"/>
      <c r="DU42" s="148"/>
      <c r="DV42" s="148"/>
      <c r="DW42" s="148"/>
      <c r="EA42" s="148">
        <v>73</v>
      </c>
      <c r="EB42" s="148"/>
      <c r="EC42" s="148"/>
      <c r="ED42" s="148"/>
      <c r="EE42" s="148"/>
      <c r="EF42" s="148"/>
      <c r="EG42" s="148"/>
    </row>
    <row r="43" spans="1:140" s="112" customFormat="1" ht="13.5" customHeight="1" x14ac:dyDescent="0.2">
      <c r="A43" s="307" t="s">
        <v>335</v>
      </c>
      <c r="B43" s="307">
        <v>30</v>
      </c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112">
        <v>34</v>
      </c>
      <c r="R43" s="145"/>
      <c r="S43" s="148">
        <f>AG43+AU43</f>
        <v>6398</v>
      </c>
      <c r="T43" s="148"/>
      <c r="U43" s="148"/>
      <c r="V43" s="148"/>
      <c r="W43" s="148"/>
      <c r="X43" s="148"/>
      <c r="Y43" s="148"/>
      <c r="AB43" s="144"/>
      <c r="AC43" s="144"/>
      <c r="AD43" s="144"/>
      <c r="AE43" s="146"/>
      <c r="AF43" s="146"/>
      <c r="AG43" s="148">
        <v>3295</v>
      </c>
      <c r="AH43" s="148"/>
      <c r="AI43" s="148"/>
      <c r="AJ43" s="148"/>
      <c r="AK43" s="148"/>
      <c r="AL43" s="148"/>
      <c r="AM43" s="148"/>
      <c r="AN43" s="146"/>
      <c r="AO43" s="146"/>
      <c r="AP43" s="146"/>
      <c r="AQ43" s="146"/>
      <c r="AR43" s="146"/>
      <c r="AS43" s="146"/>
      <c r="AT43" s="146"/>
      <c r="AU43" s="148">
        <v>3103</v>
      </c>
      <c r="AV43" s="148"/>
      <c r="AW43" s="148"/>
      <c r="AX43" s="148"/>
      <c r="AY43" s="148"/>
      <c r="AZ43" s="148"/>
      <c r="BA43" s="148"/>
      <c r="BB43" s="146"/>
      <c r="BC43" s="146"/>
      <c r="BD43" s="146"/>
      <c r="BE43" s="146"/>
      <c r="BF43" s="146"/>
      <c r="BG43" s="146"/>
      <c r="BH43" s="146"/>
      <c r="BI43" s="148">
        <v>1617</v>
      </c>
      <c r="BJ43" s="148"/>
      <c r="BK43" s="148"/>
      <c r="BL43" s="148"/>
      <c r="BM43" s="148"/>
      <c r="BN43" s="148"/>
      <c r="BO43" s="148"/>
      <c r="BS43" s="148">
        <v>1513</v>
      </c>
      <c r="BT43" s="148"/>
      <c r="BU43" s="148"/>
      <c r="BV43" s="148"/>
      <c r="BW43" s="148"/>
      <c r="BX43" s="148"/>
      <c r="BY43" s="148"/>
      <c r="BZ43" s="146"/>
      <c r="CA43" s="146"/>
      <c r="CB43" s="146"/>
      <c r="CC43" s="148" t="s">
        <v>351</v>
      </c>
      <c r="CD43" s="148"/>
      <c r="CE43" s="148"/>
      <c r="CF43" s="148"/>
      <c r="CG43" s="148"/>
      <c r="CH43" s="148"/>
      <c r="CI43" s="148"/>
      <c r="CL43" s="146"/>
      <c r="CM43" s="148">
        <v>74</v>
      </c>
      <c r="CN43" s="148"/>
      <c r="CO43" s="148"/>
      <c r="CP43" s="148"/>
      <c r="CQ43" s="148"/>
      <c r="CR43" s="148"/>
      <c r="CS43" s="148"/>
      <c r="CW43" s="148">
        <v>1002</v>
      </c>
      <c r="CX43" s="148"/>
      <c r="CY43" s="148"/>
      <c r="CZ43" s="148"/>
      <c r="DA43" s="148"/>
      <c r="DB43" s="148"/>
      <c r="DC43" s="148"/>
      <c r="DG43" s="148">
        <v>1903</v>
      </c>
      <c r="DH43" s="148"/>
      <c r="DI43" s="148"/>
      <c r="DJ43" s="148"/>
      <c r="DK43" s="148"/>
      <c r="DL43" s="148"/>
      <c r="DM43" s="148"/>
      <c r="DN43" s="148"/>
      <c r="DQ43" s="148">
        <v>3</v>
      </c>
      <c r="DR43" s="148"/>
      <c r="DS43" s="148"/>
      <c r="DT43" s="148"/>
      <c r="DU43" s="148"/>
      <c r="DV43" s="148"/>
      <c r="DW43" s="148"/>
      <c r="EA43" s="148">
        <v>160</v>
      </c>
      <c r="EB43" s="148"/>
      <c r="EC43" s="148"/>
      <c r="ED43" s="148"/>
      <c r="EE43" s="148"/>
      <c r="EF43" s="148"/>
      <c r="EG43" s="148"/>
    </row>
    <row r="44" spans="1:140" s="112" customFormat="1" ht="13.5" customHeight="1" x14ac:dyDescent="0.2">
      <c r="A44" s="307" t="s">
        <v>336</v>
      </c>
      <c r="B44" s="307">
        <v>35</v>
      </c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112">
        <v>39</v>
      </c>
      <c r="R44" s="145"/>
      <c r="S44" s="148">
        <f>AG44+AU44</f>
        <v>7409</v>
      </c>
      <c r="T44" s="148"/>
      <c r="U44" s="148"/>
      <c r="V44" s="148"/>
      <c r="W44" s="148"/>
      <c r="X44" s="148"/>
      <c r="Y44" s="148"/>
      <c r="AB44" s="144"/>
      <c r="AC44" s="144"/>
      <c r="AD44" s="144"/>
      <c r="AE44" s="146"/>
      <c r="AF44" s="146"/>
      <c r="AG44" s="148">
        <v>3883</v>
      </c>
      <c r="AH44" s="148"/>
      <c r="AI44" s="148"/>
      <c r="AJ44" s="148"/>
      <c r="AK44" s="148"/>
      <c r="AL44" s="148"/>
      <c r="AM44" s="148"/>
      <c r="AN44" s="146"/>
      <c r="AO44" s="146"/>
      <c r="AP44" s="146"/>
      <c r="AQ44" s="146"/>
      <c r="AR44" s="146"/>
      <c r="AS44" s="146"/>
      <c r="AT44" s="146"/>
      <c r="AU44" s="148">
        <v>3526</v>
      </c>
      <c r="AV44" s="148"/>
      <c r="AW44" s="148"/>
      <c r="AX44" s="148"/>
      <c r="AY44" s="148"/>
      <c r="AZ44" s="148"/>
      <c r="BA44" s="148"/>
      <c r="BB44" s="146"/>
      <c r="BC44" s="146"/>
      <c r="BD44" s="146"/>
      <c r="BE44" s="146"/>
      <c r="BF44" s="146"/>
      <c r="BG44" s="146"/>
      <c r="BH44" s="146"/>
      <c r="BI44" s="148">
        <v>1393</v>
      </c>
      <c r="BJ44" s="148"/>
      <c r="BK44" s="148"/>
      <c r="BL44" s="148"/>
      <c r="BM44" s="148"/>
      <c r="BN44" s="148"/>
      <c r="BO44" s="148"/>
      <c r="BS44" s="148">
        <v>2242</v>
      </c>
      <c r="BT44" s="148"/>
      <c r="BU44" s="148"/>
      <c r="BV44" s="148"/>
      <c r="BW44" s="148"/>
      <c r="BX44" s="148"/>
      <c r="BY44" s="148"/>
      <c r="BZ44" s="146"/>
      <c r="CA44" s="146"/>
      <c r="CB44" s="146"/>
      <c r="CC44" s="148">
        <v>2</v>
      </c>
      <c r="CD44" s="148"/>
      <c r="CE44" s="148"/>
      <c r="CF44" s="148"/>
      <c r="CG44" s="148"/>
      <c r="CH44" s="148"/>
      <c r="CI44" s="148"/>
      <c r="CL44" s="146"/>
      <c r="CM44" s="148">
        <v>162</v>
      </c>
      <c r="CN44" s="148"/>
      <c r="CO44" s="148"/>
      <c r="CP44" s="148"/>
      <c r="CQ44" s="148"/>
      <c r="CR44" s="148"/>
      <c r="CS44" s="148"/>
      <c r="CW44" s="148">
        <v>726</v>
      </c>
      <c r="CX44" s="148"/>
      <c r="CY44" s="148"/>
      <c r="CZ44" s="148"/>
      <c r="DA44" s="148"/>
      <c r="DB44" s="148"/>
      <c r="DC44" s="148"/>
      <c r="DG44" s="148">
        <v>2458</v>
      </c>
      <c r="DH44" s="148"/>
      <c r="DI44" s="148"/>
      <c r="DJ44" s="148"/>
      <c r="DK44" s="148"/>
      <c r="DL44" s="148"/>
      <c r="DM44" s="148"/>
      <c r="DN44" s="148"/>
      <c r="DQ44" s="148">
        <v>8</v>
      </c>
      <c r="DR44" s="148"/>
      <c r="DS44" s="148"/>
      <c r="DT44" s="148"/>
      <c r="DU44" s="148"/>
      <c r="DV44" s="148"/>
      <c r="DW44" s="148"/>
      <c r="EA44" s="148">
        <v>287</v>
      </c>
      <c r="EB44" s="148"/>
      <c r="EC44" s="148"/>
      <c r="ED44" s="148"/>
      <c r="EE44" s="148"/>
      <c r="EF44" s="148"/>
      <c r="EG44" s="148"/>
    </row>
    <row r="45" spans="1:140" s="112" customFormat="1" ht="13.5" customHeight="1" x14ac:dyDescent="0.2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10"/>
      <c r="S45" s="146"/>
      <c r="T45" s="146"/>
      <c r="U45" s="146"/>
      <c r="V45" s="146"/>
      <c r="W45" s="146"/>
      <c r="X45" s="146"/>
      <c r="Y45" s="146"/>
      <c r="AB45" s="144"/>
      <c r="AC45" s="144"/>
      <c r="AD45" s="144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L45" s="146"/>
      <c r="CM45" s="146"/>
      <c r="CN45" s="146"/>
      <c r="CO45" s="146"/>
      <c r="CP45" s="146"/>
      <c r="CQ45" s="146"/>
      <c r="CR45" s="146"/>
      <c r="CS45" s="146"/>
      <c r="CW45" s="146"/>
      <c r="CX45" s="146"/>
      <c r="CY45" s="146"/>
      <c r="CZ45" s="146"/>
      <c r="DA45" s="146"/>
      <c r="DB45" s="146"/>
      <c r="DC45" s="146"/>
      <c r="DG45" s="146"/>
      <c r="DH45" s="146"/>
      <c r="DI45" s="146"/>
      <c r="DJ45" s="146"/>
      <c r="DK45" s="146"/>
      <c r="DL45" s="146"/>
      <c r="DM45" s="146"/>
      <c r="DN45" s="146"/>
      <c r="DQ45" s="146"/>
      <c r="DR45" s="146"/>
      <c r="DS45" s="146"/>
      <c r="DT45" s="146"/>
      <c r="DU45" s="146"/>
      <c r="DV45" s="146"/>
      <c r="DW45" s="146"/>
      <c r="EA45" s="146"/>
      <c r="EB45" s="146"/>
      <c r="EC45" s="146"/>
      <c r="ED45" s="146"/>
      <c r="EE45" s="146"/>
      <c r="EF45" s="146"/>
      <c r="EG45" s="146"/>
    </row>
    <row r="46" spans="1:140" s="112" customFormat="1" ht="13.5" customHeight="1" x14ac:dyDescent="0.2">
      <c r="A46" s="307" t="s">
        <v>337</v>
      </c>
      <c r="B46" s="307">
        <v>40</v>
      </c>
      <c r="C46" s="307"/>
      <c r="D46" s="307"/>
      <c r="E46" s="307"/>
      <c r="F46" s="307"/>
      <c r="G46" s="307"/>
      <c r="H46" s="307"/>
      <c r="I46" s="307"/>
      <c r="J46" s="307"/>
      <c r="K46" s="307"/>
      <c r="L46" s="307"/>
      <c r="M46" s="112">
        <v>44</v>
      </c>
      <c r="R46" s="145"/>
      <c r="S46" s="148">
        <f>AG46+AU46</f>
        <v>8496</v>
      </c>
      <c r="T46" s="148"/>
      <c r="U46" s="148"/>
      <c r="V46" s="148"/>
      <c r="W46" s="148"/>
      <c r="X46" s="148"/>
      <c r="Y46" s="148"/>
      <c r="AB46" s="144"/>
      <c r="AC46" s="144"/>
      <c r="AD46" s="144"/>
      <c r="AE46" s="146"/>
      <c r="AF46" s="146"/>
      <c r="AG46" s="148">
        <v>4468</v>
      </c>
      <c r="AH46" s="148"/>
      <c r="AI46" s="148"/>
      <c r="AJ46" s="148"/>
      <c r="AK46" s="148"/>
      <c r="AL46" s="148"/>
      <c r="AM46" s="148"/>
      <c r="AN46" s="146"/>
      <c r="AO46" s="146"/>
      <c r="AP46" s="146"/>
      <c r="AQ46" s="146"/>
      <c r="AR46" s="146"/>
      <c r="AS46" s="146"/>
      <c r="AT46" s="146"/>
      <c r="AU46" s="148">
        <v>4028</v>
      </c>
      <c r="AV46" s="148"/>
      <c r="AW46" s="148"/>
      <c r="AX46" s="148"/>
      <c r="AY46" s="148"/>
      <c r="AZ46" s="148"/>
      <c r="BA46" s="148"/>
      <c r="BB46" s="146"/>
      <c r="BC46" s="146"/>
      <c r="BD46" s="146"/>
      <c r="BE46" s="146"/>
      <c r="BF46" s="146"/>
      <c r="BG46" s="146"/>
      <c r="BH46" s="146"/>
      <c r="BI46" s="148">
        <v>1364</v>
      </c>
      <c r="BJ46" s="148"/>
      <c r="BK46" s="148"/>
      <c r="BL46" s="148"/>
      <c r="BM46" s="148"/>
      <c r="BN46" s="148"/>
      <c r="BO46" s="148"/>
      <c r="BS46" s="148">
        <v>2738</v>
      </c>
      <c r="BT46" s="148"/>
      <c r="BU46" s="148"/>
      <c r="BV46" s="148"/>
      <c r="BW46" s="148"/>
      <c r="BX46" s="148"/>
      <c r="BY46" s="148"/>
      <c r="BZ46" s="146"/>
      <c r="CA46" s="146"/>
      <c r="CB46" s="146"/>
      <c r="CC46" s="148">
        <v>8</v>
      </c>
      <c r="CD46" s="148"/>
      <c r="CE46" s="148"/>
      <c r="CF46" s="148"/>
      <c r="CG46" s="148"/>
      <c r="CH46" s="148"/>
      <c r="CI46" s="148"/>
      <c r="CL46" s="146"/>
      <c r="CM46" s="148">
        <v>268</v>
      </c>
      <c r="CN46" s="148"/>
      <c r="CO46" s="148"/>
      <c r="CP46" s="148"/>
      <c r="CQ46" s="148"/>
      <c r="CR46" s="148"/>
      <c r="CS46" s="148"/>
      <c r="CW46" s="148">
        <v>605</v>
      </c>
      <c r="CX46" s="148"/>
      <c r="CY46" s="148"/>
      <c r="CZ46" s="148"/>
      <c r="DA46" s="148"/>
      <c r="DB46" s="148"/>
      <c r="DC46" s="148"/>
      <c r="DG46" s="148">
        <v>2937</v>
      </c>
      <c r="DH46" s="148"/>
      <c r="DI46" s="148"/>
      <c r="DJ46" s="148"/>
      <c r="DK46" s="148"/>
      <c r="DL46" s="148"/>
      <c r="DM46" s="148"/>
      <c r="DN46" s="148"/>
      <c r="DQ46" s="148">
        <v>18</v>
      </c>
      <c r="DR46" s="148"/>
      <c r="DS46" s="148"/>
      <c r="DT46" s="148"/>
      <c r="DU46" s="148"/>
      <c r="DV46" s="148"/>
      <c r="DW46" s="148"/>
      <c r="EA46" s="148">
        <v>432</v>
      </c>
      <c r="EB46" s="148"/>
      <c r="EC46" s="148"/>
      <c r="ED46" s="148"/>
      <c r="EE46" s="148"/>
      <c r="EF46" s="148"/>
      <c r="EG46" s="148"/>
    </row>
    <row r="47" spans="1:140" s="112" customFormat="1" ht="13.5" customHeight="1" x14ac:dyDescent="0.2">
      <c r="A47" s="307" t="s">
        <v>338</v>
      </c>
      <c r="B47" s="307">
        <v>45</v>
      </c>
      <c r="C47" s="307"/>
      <c r="D47" s="307"/>
      <c r="E47" s="307"/>
      <c r="F47" s="307"/>
      <c r="G47" s="307"/>
      <c r="H47" s="307"/>
      <c r="I47" s="307"/>
      <c r="J47" s="307"/>
      <c r="K47" s="307"/>
      <c r="L47" s="307"/>
      <c r="M47" s="112">
        <v>49</v>
      </c>
      <c r="R47" s="145"/>
      <c r="S47" s="148">
        <f>AG47+AU47</f>
        <v>10067</v>
      </c>
      <c r="T47" s="148"/>
      <c r="U47" s="148"/>
      <c r="V47" s="148"/>
      <c r="W47" s="148"/>
      <c r="X47" s="148"/>
      <c r="Y47" s="148"/>
      <c r="AB47" s="144"/>
      <c r="AC47" s="144"/>
      <c r="AD47" s="144"/>
      <c r="AE47" s="146"/>
      <c r="AF47" s="146"/>
      <c r="AG47" s="148">
        <v>5226</v>
      </c>
      <c r="AH47" s="148"/>
      <c r="AI47" s="148"/>
      <c r="AJ47" s="148"/>
      <c r="AK47" s="148"/>
      <c r="AL47" s="148"/>
      <c r="AM47" s="148"/>
      <c r="AN47" s="146"/>
      <c r="AO47" s="146"/>
      <c r="AP47" s="146"/>
      <c r="AQ47" s="146"/>
      <c r="AR47" s="146"/>
      <c r="AS47" s="146"/>
      <c r="AT47" s="146"/>
      <c r="AU47" s="148">
        <v>4841</v>
      </c>
      <c r="AV47" s="148"/>
      <c r="AW47" s="148"/>
      <c r="AX47" s="148"/>
      <c r="AY47" s="148"/>
      <c r="AZ47" s="148"/>
      <c r="BA47" s="148"/>
      <c r="BB47" s="146"/>
      <c r="BC47" s="146"/>
      <c r="BD47" s="146"/>
      <c r="BE47" s="146"/>
      <c r="BF47" s="146"/>
      <c r="BG47" s="146"/>
      <c r="BH47" s="146"/>
      <c r="BI47" s="148">
        <v>1450</v>
      </c>
      <c r="BJ47" s="148"/>
      <c r="BK47" s="148"/>
      <c r="BL47" s="148"/>
      <c r="BM47" s="148"/>
      <c r="BN47" s="148"/>
      <c r="BO47" s="148"/>
      <c r="BS47" s="148">
        <v>3275</v>
      </c>
      <c r="BT47" s="148"/>
      <c r="BU47" s="148"/>
      <c r="BV47" s="148"/>
      <c r="BW47" s="148"/>
      <c r="BX47" s="148"/>
      <c r="BY47" s="148"/>
      <c r="BZ47" s="146"/>
      <c r="CA47" s="146"/>
      <c r="CB47" s="146"/>
      <c r="CC47" s="148">
        <v>19</v>
      </c>
      <c r="CD47" s="148"/>
      <c r="CE47" s="148"/>
      <c r="CF47" s="148"/>
      <c r="CG47" s="148"/>
      <c r="CH47" s="148"/>
      <c r="CI47" s="148"/>
      <c r="CL47" s="146"/>
      <c r="CM47" s="148">
        <v>359</v>
      </c>
      <c r="CN47" s="148"/>
      <c r="CO47" s="148"/>
      <c r="CP47" s="148"/>
      <c r="CQ47" s="148"/>
      <c r="CR47" s="148"/>
      <c r="CS47" s="148"/>
      <c r="CW47" s="148">
        <v>655</v>
      </c>
      <c r="CX47" s="148"/>
      <c r="CY47" s="148"/>
      <c r="CZ47" s="148"/>
      <c r="DA47" s="148"/>
      <c r="DB47" s="148"/>
      <c r="DC47" s="148"/>
      <c r="DG47" s="148">
        <v>3458</v>
      </c>
      <c r="DH47" s="148"/>
      <c r="DI47" s="148"/>
      <c r="DJ47" s="148"/>
      <c r="DK47" s="148"/>
      <c r="DL47" s="148"/>
      <c r="DM47" s="148"/>
      <c r="DN47" s="148"/>
      <c r="DQ47" s="148">
        <v>77</v>
      </c>
      <c r="DR47" s="148"/>
      <c r="DS47" s="148"/>
      <c r="DT47" s="148"/>
      <c r="DU47" s="148"/>
      <c r="DV47" s="148"/>
      <c r="DW47" s="148"/>
      <c r="EA47" s="148">
        <v>596</v>
      </c>
      <c r="EB47" s="148"/>
      <c r="EC47" s="148"/>
      <c r="ED47" s="148"/>
      <c r="EE47" s="148"/>
      <c r="EF47" s="148"/>
      <c r="EG47" s="148"/>
    </row>
    <row r="48" spans="1:140" s="112" customFormat="1" ht="13.5" customHeight="1" x14ac:dyDescent="0.2">
      <c r="A48" s="307" t="s">
        <v>339</v>
      </c>
      <c r="B48" s="307">
        <v>50</v>
      </c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112">
        <v>54</v>
      </c>
      <c r="R48" s="145"/>
      <c r="S48" s="148">
        <f>AG48+AU48</f>
        <v>8876</v>
      </c>
      <c r="T48" s="148"/>
      <c r="U48" s="148"/>
      <c r="V48" s="148"/>
      <c r="W48" s="148"/>
      <c r="X48" s="148"/>
      <c r="Y48" s="148"/>
      <c r="AB48" s="144"/>
      <c r="AC48" s="144"/>
      <c r="AD48" s="144"/>
      <c r="AE48" s="146"/>
      <c r="AF48" s="146"/>
      <c r="AG48" s="148">
        <v>4564</v>
      </c>
      <c r="AH48" s="148"/>
      <c r="AI48" s="148"/>
      <c r="AJ48" s="148"/>
      <c r="AK48" s="148"/>
      <c r="AL48" s="148"/>
      <c r="AM48" s="148"/>
      <c r="AN48" s="146"/>
      <c r="AO48" s="146"/>
      <c r="AP48" s="146"/>
      <c r="AQ48" s="146"/>
      <c r="AR48" s="146"/>
      <c r="AS48" s="146"/>
      <c r="AT48" s="146"/>
      <c r="AU48" s="148">
        <v>4312</v>
      </c>
      <c r="AV48" s="148"/>
      <c r="AW48" s="148"/>
      <c r="AX48" s="148"/>
      <c r="AY48" s="148"/>
      <c r="AZ48" s="148"/>
      <c r="BA48" s="148"/>
      <c r="BB48" s="146"/>
      <c r="BC48" s="146"/>
      <c r="BD48" s="146"/>
      <c r="BE48" s="146"/>
      <c r="BF48" s="146"/>
      <c r="BG48" s="146"/>
      <c r="BH48" s="146"/>
      <c r="BI48" s="148">
        <v>1091</v>
      </c>
      <c r="BJ48" s="148"/>
      <c r="BK48" s="148"/>
      <c r="BL48" s="148"/>
      <c r="BM48" s="148"/>
      <c r="BN48" s="148"/>
      <c r="BO48" s="148"/>
      <c r="BS48" s="148">
        <v>2958</v>
      </c>
      <c r="BT48" s="148"/>
      <c r="BU48" s="148"/>
      <c r="BV48" s="148"/>
      <c r="BW48" s="148"/>
      <c r="BX48" s="148"/>
      <c r="BY48" s="148"/>
      <c r="BZ48" s="146"/>
      <c r="CA48" s="146"/>
      <c r="CB48" s="146"/>
      <c r="CC48" s="148">
        <v>28</v>
      </c>
      <c r="CD48" s="148"/>
      <c r="CE48" s="148"/>
      <c r="CF48" s="148"/>
      <c r="CG48" s="148"/>
      <c r="CH48" s="148"/>
      <c r="CI48" s="148"/>
      <c r="CL48" s="146"/>
      <c r="CM48" s="148">
        <v>395</v>
      </c>
      <c r="CN48" s="148"/>
      <c r="CO48" s="148"/>
      <c r="CP48" s="148"/>
      <c r="CQ48" s="148"/>
      <c r="CR48" s="148"/>
      <c r="CS48" s="148"/>
      <c r="CW48" s="148">
        <v>503</v>
      </c>
      <c r="CX48" s="148"/>
      <c r="CY48" s="148"/>
      <c r="CZ48" s="148"/>
      <c r="DA48" s="148"/>
      <c r="DB48" s="148"/>
      <c r="DC48" s="148"/>
      <c r="DG48" s="148">
        <v>3085</v>
      </c>
      <c r="DH48" s="148"/>
      <c r="DI48" s="148"/>
      <c r="DJ48" s="148"/>
      <c r="DK48" s="148"/>
      <c r="DL48" s="148"/>
      <c r="DM48" s="148"/>
      <c r="DN48" s="148"/>
      <c r="DQ48" s="148">
        <v>73</v>
      </c>
      <c r="DR48" s="148"/>
      <c r="DS48" s="148"/>
      <c r="DT48" s="148"/>
      <c r="DU48" s="148"/>
      <c r="DV48" s="148"/>
      <c r="DW48" s="148"/>
      <c r="EA48" s="148">
        <v>596</v>
      </c>
      <c r="EB48" s="148"/>
      <c r="EC48" s="148"/>
      <c r="ED48" s="148"/>
      <c r="EE48" s="148"/>
      <c r="EF48" s="148"/>
      <c r="EG48" s="148"/>
    </row>
    <row r="49" spans="1:140" s="112" customFormat="1" ht="13.5" customHeight="1" x14ac:dyDescent="0.2">
      <c r="A49" s="307" t="s">
        <v>340</v>
      </c>
      <c r="B49" s="307">
        <v>55</v>
      </c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112">
        <v>59</v>
      </c>
      <c r="R49" s="145"/>
      <c r="S49" s="148">
        <f>AG49+AU49</f>
        <v>7824</v>
      </c>
      <c r="T49" s="148"/>
      <c r="U49" s="148"/>
      <c r="V49" s="148"/>
      <c r="W49" s="148"/>
      <c r="X49" s="148"/>
      <c r="Y49" s="148"/>
      <c r="AB49" s="144"/>
      <c r="AC49" s="144"/>
      <c r="AD49" s="144"/>
      <c r="AE49" s="146"/>
      <c r="AF49" s="146"/>
      <c r="AG49" s="148">
        <v>3918</v>
      </c>
      <c r="AH49" s="148"/>
      <c r="AI49" s="148"/>
      <c r="AJ49" s="148"/>
      <c r="AK49" s="148"/>
      <c r="AL49" s="148"/>
      <c r="AM49" s="148"/>
      <c r="AN49" s="146"/>
      <c r="AO49" s="146"/>
      <c r="AP49" s="146"/>
      <c r="AQ49" s="146"/>
      <c r="AR49" s="146"/>
      <c r="AS49" s="146"/>
      <c r="AT49" s="146"/>
      <c r="AU49" s="148">
        <v>3906</v>
      </c>
      <c r="AV49" s="148"/>
      <c r="AW49" s="148"/>
      <c r="AX49" s="148"/>
      <c r="AY49" s="148"/>
      <c r="AZ49" s="148"/>
      <c r="BA49" s="148"/>
      <c r="BB49" s="146"/>
      <c r="BC49" s="146"/>
      <c r="BD49" s="146"/>
      <c r="BE49" s="146"/>
      <c r="BF49" s="146"/>
      <c r="BG49" s="146"/>
      <c r="BH49" s="146"/>
      <c r="BI49" s="148">
        <v>735</v>
      </c>
      <c r="BJ49" s="148"/>
      <c r="BK49" s="148"/>
      <c r="BL49" s="148"/>
      <c r="BM49" s="148"/>
      <c r="BN49" s="148"/>
      <c r="BO49" s="148"/>
      <c r="BS49" s="148">
        <v>2688</v>
      </c>
      <c r="BT49" s="148"/>
      <c r="BU49" s="148"/>
      <c r="BV49" s="148"/>
      <c r="BW49" s="148"/>
      <c r="BX49" s="148"/>
      <c r="BY49" s="148"/>
      <c r="BZ49" s="146"/>
      <c r="CA49" s="146"/>
      <c r="CB49" s="146"/>
      <c r="CC49" s="148">
        <v>44</v>
      </c>
      <c r="CD49" s="148"/>
      <c r="CE49" s="148"/>
      <c r="CF49" s="148"/>
      <c r="CG49" s="148"/>
      <c r="CH49" s="148"/>
      <c r="CI49" s="148"/>
      <c r="CL49" s="146"/>
      <c r="CM49" s="148">
        <v>363</v>
      </c>
      <c r="CN49" s="148"/>
      <c r="CO49" s="148"/>
      <c r="CP49" s="148"/>
      <c r="CQ49" s="148"/>
      <c r="CR49" s="148"/>
      <c r="CS49" s="148"/>
      <c r="CW49" s="148">
        <v>330</v>
      </c>
      <c r="CX49" s="148"/>
      <c r="CY49" s="148"/>
      <c r="CZ49" s="148"/>
      <c r="DA49" s="148"/>
      <c r="DB49" s="148"/>
      <c r="DC49" s="148"/>
      <c r="DG49" s="148">
        <v>2926</v>
      </c>
      <c r="DH49" s="148"/>
      <c r="DI49" s="148"/>
      <c r="DJ49" s="148"/>
      <c r="DK49" s="148"/>
      <c r="DL49" s="148"/>
      <c r="DM49" s="148"/>
      <c r="DN49" s="148"/>
      <c r="DQ49" s="148">
        <v>144</v>
      </c>
      <c r="DR49" s="148"/>
      <c r="DS49" s="148"/>
      <c r="DT49" s="148"/>
      <c r="DU49" s="148"/>
      <c r="DV49" s="148"/>
      <c r="DW49" s="148"/>
      <c r="EA49" s="148">
        <v>464</v>
      </c>
      <c r="EB49" s="148"/>
      <c r="EC49" s="148"/>
      <c r="ED49" s="148"/>
      <c r="EE49" s="148"/>
      <c r="EF49" s="148"/>
      <c r="EG49" s="148"/>
    </row>
    <row r="50" spans="1:140" s="112" customFormat="1" ht="13.5" customHeight="1" x14ac:dyDescent="0.2">
      <c r="A50" s="307" t="s">
        <v>341</v>
      </c>
      <c r="B50" s="307">
        <v>60</v>
      </c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112">
        <v>64</v>
      </c>
      <c r="R50" s="145"/>
      <c r="S50" s="148">
        <f>AG50+AU50</f>
        <v>8013</v>
      </c>
      <c r="T50" s="148"/>
      <c r="U50" s="148"/>
      <c r="V50" s="148"/>
      <c r="W50" s="148"/>
      <c r="X50" s="148"/>
      <c r="Y50" s="148"/>
      <c r="AB50" s="144"/>
      <c r="AC50" s="144"/>
      <c r="AD50" s="144"/>
      <c r="AE50" s="146"/>
      <c r="AF50" s="146"/>
      <c r="AG50" s="148">
        <v>3910</v>
      </c>
      <c r="AH50" s="148"/>
      <c r="AI50" s="148"/>
      <c r="AJ50" s="148"/>
      <c r="AK50" s="148"/>
      <c r="AL50" s="148"/>
      <c r="AM50" s="148"/>
      <c r="AN50" s="146"/>
      <c r="AO50" s="146"/>
      <c r="AP50" s="146"/>
      <c r="AQ50" s="146"/>
      <c r="AR50" s="146"/>
      <c r="AS50" s="146"/>
      <c r="AT50" s="146"/>
      <c r="AU50" s="148">
        <v>4103</v>
      </c>
      <c r="AV50" s="148"/>
      <c r="AW50" s="148"/>
      <c r="AX50" s="148"/>
      <c r="AY50" s="148"/>
      <c r="AZ50" s="148"/>
      <c r="BA50" s="148"/>
      <c r="BB50" s="146"/>
      <c r="BC50" s="146"/>
      <c r="BD50" s="146"/>
      <c r="BE50" s="146"/>
      <c r="BF50" s="146"/>
      <c r="BG50" s="146"/>
      <c r="BH50" s="146"/>
      <c r="BI50" s="148">
        <v>587</v>
      </c>
      <c r="BJ50" s="148"/>
      <c r="BK50" s="148"/>
      <c r="BL50" s="148"/>
      <c r="BM50" s="148"/>
      <c r="BN50" s="148"/>
      <c r="BO50" s="148"/>
      <c r="BS50" s="148">
        <v>2849</v>
      </c>
      <c r="BT50" s="148"/>
      <c r="BU50" s="148"/>
      <c r="BV50" s="148"/>
      <c r="BW50" s="148"/>
      <c r="BX50" s="148"/>
      <c r="BY50" s="148"/>
      <c r="BZ50" s="146"/>
      <c r="CA50" s="146"/>
      <c r="CB50" s="146"/>
      <c r="CC50" s="148">
        <v>79</v>
      </c>
      <c r="CD50" s="148"/>
      <c r="CE50" s="148"/>
      <c r="CF50" s="148"/>
      <c r="CG50" s="148"/>
      <c r="CH50" s="148"/>
      <c r="CI50" s="148"/>
      <c r="CL50" s="146"/>
      <c r="CM50" s="148">
        <v>333</v>
      </c>
      <c r="CN50" s="148"/>
      <c r="CO50" s="148"/>
      <c r="CP50" s="148"/>
      <c r="CQ50" s="148"/>
      <c r="CR50" s="148"/>
      <c r="CS50" s="148"/>
      <c r="CW50" s="148">
        <v>254</v>
      </c>
      <c r="CX50" s="148"/>
      <c r="CY50" s="148"/>
      <c r="CZ50" s="148"/>
      <c r="DA50" s="148"/>
      <c r="DB50" s="148"/>
      <c r="DC50" s="148"/>
      <c r="DG50" s="148">
        <v>3095</v>
      </c>
      <c r="DH50" s="148"/>
      <c r="DI50" s="148"/>
      <c r="DJ50" s="148"/>
      <c r="DK50" s="148"/>
      <c r="DL50" s="148"/>
      <c r="DM50" s="148"/>
      <c r="DN50" s="148"/>
      <c r="DQ50" s="148">
        <v>287</v>
      </c>
      <c r="DR50" s="148"/>
      <c r="DS50" s="148"/>
      <c r="DT50" s="148"/>
      <c r="DU50" s="148"/>
      <c r="DV50" s="148"/>
      <c r="DW50" s="148"/>
      <c r="EA50" s="148">
        <v>426</v>
      </c>
      <c r="EB50" s="148"/>
      <c r="EC50" s="148"/>
      <c r="ED50" s="148"/>
      <c r="EE50" s="148"/>
      <c r="EF50" s="148"/>
      <c r="EG50" s="148"/>
    </row>
    <row r="51" spans="1:140" s="112" customFormat="1" ht="13.5" customHeight="1" x14ac:dyDescent="0.2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10"/>
      <c r="S51" s="146"/>
      <c r="T51" s="146"/>
      <c r="U51" s="146"/>
      <c r="V51" s="146"/>
      <c r="W51" s="146"/>
      <c r="X51" s="146"/>
      <c r="Y51" s="146"/>
      <c r="AB51" s="144"/>
      <c r="AC51" s="144"/>
      <c r="AD51" s="144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L51" s="146"/>
      <c r="CM51" s="146"/>
      <c r="CN51" s="146"/>
      <c r="CO51" s="146"/>
      <c r="CP51" s="146"/>
      <c r="CQ51" s="146"/>
      <c r="CR51" s="146"/>
      <c r="CS51" s="146"/>
      <c r="CW51" s="146"/>
      <c r="CX51" s="146"/>
      <c r="CY51" s="146"/>
      <c r="CZ51" s="146"/>
      <c r="DA51" s="146"/>
      <c r="DB51" s="146"/>
      <c r="DC51" s="146"/>
      <c r="DG51" s="146"/>
      <c r="DH51" s="146"/>
      <c r="DI51" s="146"/>
      <c r="DJ51" s="146"/>
      <c r="DK51" s="146"/>
      <c r="DL51" s="146"/>
      <c r="DM51" s="146"/>
      <c r="DN51" s="146"/>
      <c r="DQ51" s="146"/>
      <c r="DR51" s="146"/>
      <c r="DS51" s="146"/>
      <c r="DT51" s="146"/>
      <c r="DU51" s="146"/>
      <c r="DV51" s="146"/>
      <c r="DW51" s="146"/>
      <c r="EA51" s="146"/>
      <c r="EB51" s="146"/>
      <c r="EC51" s="146"/>
      <c r="ED51" s="146"/>
      <c r="EE51" s="146"/>
      <c r="EF51" s="146"/>
      <c r="EG51" s="146"/>
    </row>
    <row r="52" spans="1:140" s="112" customFormat="1" ht="13.5" customHeight="1" x14ac:dyDescent="0.2">
      <c r="A52" s="307" t="s">
        <v>342</v>
      </c>
      <c r="B52" s="307">
        <v>65</v>
      </c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112">
        <v>69</v>
      </c>
      <c r="R52" s="145"/>
      <c r="S52" s="148">
        <f>AG52+AU52</f>
        <v>9355</v>
      </c>
      <c r="T52" s="148"/>
      <c r="U52" s="148"/>
      <c r="V52" s="148"/>
      <c r="W52" s="148"/>
      <c r="X52" s="148"/>
      <c r="Y52" s="148"/>
      <c r="AB52" s="144"/>
      <c r="AC52" s="144"/>
      <c r="AD52" s="144"/>
      <c r="AE52" s="146"/>
      <c r="AF52" s="146"/>
      <c r="AG52" s="148">
        <v>4539</v>
      </c>
      <c r="AH52" s="148"/>
      <c r="AI52" s="148"/>
      <c r="AJ52" s="148"/>
      <c r="AK52" s="148"/>
      <c r="AL52" s="148"/>
      <c r="AM52" s="148"/>
      <c r="AN52" s="146"/>
      <c r="AO52" s="146"/>
      <c r="AP52" s="146"/>
      <c r="AQ52" s="146"/>
      <c r="AR52" s="146"/>
      <c r="AS52" s="146"/>
      <c r="AT52" s="146"/>
      <c r="AU52" s="148">
        <v>4816</v>
      </c>
      <c r="AV52" s="148"/>
      <c r="AW52" s="148"/>
      <c r="AX52" s="148"/>
      <c r="AY52" s="148"/>
      <c r="AZ52" s="148"/>
      <c r="BA52" s="148"/>
      <c r="BB52" s="146"/>
      <c r="BC52" s="146"/>
      <c r="BD52" s="146"/>
      <c r="BE52" s="146"/>
      <c r="BF52" s="146"/>
      <c r="BG52" s="146"/>
      <c r="BH52" s="146"/>
      <c r="BI52" s="148">
        <v>467</v>
      </c>
      <c r="BJ52" s="148"/>
      <c r="BK52" s="148"/>
      <c r="BL52" s="148"/>
      <c r="BM52" s="148"/>
      <c r="BN52" s="148"/>
      <c r="BO52" s="148"/>
      <c r="BS52" s="148">
        <v>3506</v>
      </c>
      <c r="BT52" s="148"/>
      <c r="BU52" s="148"/>
      <c r="BV52" s="148"/>
      <c r="BW52" s="148"/>
      <c r="BX52" s="148"/>
      <c r="BY52" s="148"/>
      <c r="BZ52" s="146"/>
      <c r="CA52" s="146"/>
      <c r="CB52" s="146"/>
      <c r="CC52" s="148">
        <v>189</v>
      </c>
      <c r="CD52" s="148"/>
      <c r="CE52" s="148"/>
      <c r="CF52" s="148"/>
      <c r="CG52" s="148"/>
      <c r="CH52" s="148"/>
      <c r="CI52" s="148"/>
      <c r="CL52" s="146"/>
      <c r="CM52" s="148">
        <v>313</v>
      </c>
      <c r="CN52" s="148"/>
      <c r="CO52" s="148"/>
      <c r="CP52" s="148"/>
      <c r="CQ52" s="148"/>
      <c r="CR52" s="148"/>
      <c r="CS52" s="148"/>
      <c r="CW52" s="148">
        <v>166</v>
      </c>
      <c r="CX52" s="148"/>
      <c r="CY52" s="148"/>
      <c r="CZ52" s="148"/>
      <c r="DA52" s="148"/>
      <c r="DB52" s="148"/>
      <c r="DC52" s="148"/>
      <c r="DG52" s="148">
        <v>3620</v>
      </c>
      <c r="DH52" s="148"/>
      <c r="DI52" s="148"/>
      <c r="DJ52" s="148"/>
      <c r="DK52" s="148"/>
      <c r="DL52" s="148"/>
      <c r="DM52" s="148"/>
      <c r="DN52" s="148"/>
      <c r="DQ52" s="148">
        <v>555</v>
      </c>
      <c r="DR52" s="148"/>
      <c r="DS52" s="148"/>
      <c r="DT52" s="148"/>
      <c r="DU52" s="148"/>
      <c r="DV52" s="148"/>
      <c r="DW52" s="148"/>
      <c r="EA52" s="148">
        <v>439</v>
      </c>
      <c r="EB52" s="148"/>
      <c r="EC52" s="148"/>
      <c r="ED52" s="148"/>
      <c r="EE52" s="148"/>
      <c r="EF52" s="148"/>
      <c r="EG52" s="148"/>
    </row>
    <row r="53" spans="1:140" s="112" customFormat="1" ht="13.5" customHeight="1" x14ac:dyDescent="0.2">
      <c r="A53" s="307" t="s">
        <v>343</v>
      </c>
      <c r="B53" s="307">
        <v>70</v>
      </c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112">
        <v>74</v>
      </c>
      <c r="R53" s="145"/>
      <c r="S53" s="148">
        <f>AG53+AU53</f>
        <v>9861</v>
      </c>
      <c r="T53" s="148"/>
      <c r="U53" s="148"/>
      <c r="V53" s="148"/>
      <c r="W53" s="148"/>
      <c r="X53" s="148"/>
      <c r="Y53" s="148"/>
      <c r="AB53" s="144"/>
      <c r="AC53" s="144"/>
      <c r="AD53" s="144"/>
      <c r="AE53" s="146"/>
      <c r="AF53" s="146"/>
      <c r="AG53" s="148">
        <v>4620</v>
      </c>
      <c r="AH53" s="148"/>
      <c r="AI53" s="148"/>
      <c r="AJ53" s="148"/>
      <c r="AK53" s="148"/>
      <c r="AL53" s="148"/>
      <c r="AM53" s="148"/>
      <c r="AN53" s="146"/>
      <c r="AO53" s="146"/>
      <c r="AP53" s="146"/>
      <c r="AQ53" s="146"/>
      <c r="AR53" s="146"/>
      <c r="AS53" s="146"/>
      <c r="AT53" s="146"/>
      <c r="AU53" s="148">
        <v>5241</v>
      </c>
      <c r="AV53" s="148"/>
      <c r="AW53" s="148"/>
      <c r="AX53" s="148"/>
      <c r="AY53" s="148"/>
      <c r="AZ53" s="148"/>
      <c r="BA53" s="148"/>
      <c r="BB53" s="146"/>
      <c r="BC53" s="146"/>
      <c r="BD53" s="146"/>
      <c r="BE53" s="146"/>
      <c r="BF53" s="146"/>
      <c r="BG53" s="146"/>
      <c r="BH53" s="146"/>
      <c r="BI53" s="148">
        <v>316</v>
      </c>
      <c r="BJ53" s="148"/>
      <c r="BK53" s="148"/>
      <c r="BL53" s="148"/>
      <c r="BM53" s="148"/>
      <c r="BN53" s="148"/>
      <c r="BO53" s="148"/>
      <c r="BS53" s="148">
        <v>3730</v>
      </c>
      <c r="BT53" s="148"/>
      <c r="BU53" s="148"/>
      <c r="BV53" s="148"/>
      <c r="BW53" s="148"/>
      <c r="BX53" s="148"/>
      <c r="BY53" s="148"/>
      <c r="BZ53" s="146"/>
      <c r="CA53" s="146"/>
      <c r="CB53" s="146"/>
      <c r="CC53" s="148">
        <v>258</v>
      </c>
      <c r="CD53" s="148"/>
      <c r="CE53" s="148"/>
      <c r="CF53" s="148"/>
      <c r="CG53" s="148"/>
      <c r="CH53" s="148"/>
      <c r="CI53" s="148"/>
      <c r="CL53" s="146"/>
      <c r="CM53" s="148">
        <v>255</v>
      </c>
      <c r="CN53" s="148"/>
      <c r="CO53" s="148"/>
      <c r="CP53" s="148"/>
      <c r="CQ53" s="148"/>
      <c r="CR53" s="148"/>
      <c r="CS53" s="148"/>
      <c r="CW53" s="148">
        <v>158</v>
      </c>
      <c r="CX53" s="148"/>
      <c r="CY53" s="148"/>
      <c r="CZ53" s="148"/>
      <c r="DA53" s="148"/>
      <c r="DB53" s="148"/>
      <c r="DC53" s="148"/>
      <c r="DG53" s="148">
        <v>3566</v>
      </c>
      <c r="DH53" s="148"/>
      <c r="DI53" s="148"/>
      <c r="DJ53" s="148"/>
      <c r="DK53" s="148"/>
      <c r="DL53" s="148"/>
      <c r="DM53" s="148"/>
      <c r="DN53" s="148"/>
      <c r="DQ53" s="148">
        <v>1057</v>
      </c>
      <c r="DR53" s="148"/>
      <c r="DS53" s="148"/>
      <c r="DT53" s="148"/>
      <c r="DU53" s="148"/>
      <c r="DV53" s="148"/>
      <c r="DW53" s="148"/>
      <c r="EA53" s="148">
        <v>401</v>
      </c>
      <c r="EB53" s="148"/>
      <c r="EC53" s="148"/>
      <c r="ED53" s="148"/>
      <c r="EE53" s="148"/>
      <c r="EF53" s="148"/>
      <c r="EG53" s="148"/>
    </row>
    <row r="54" spans="1:140" s="112" customFormat="1" ht="13.5" customHeight="1" x14ac:dyDescent="0.2">
      <c r="A54" s="307" t="s">
        <v>344</v>
      </c>
      <c r="B54" s="307">
        <v>75</v>
      </c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112">
        <v>79</v>
      </c>
      <c r="R54" s="145"/>
      <c r="S54" s="148">
        <f>AG54+AU54</f>
        <v>7526</v>
      </c>
      <c r="T54" s="148"/>
      <c r="U54" s="148"/>
      <c r="V54" s="148"/>
      <c r="W54" s="148"/>
      <c r="X54" s="148"/>
      <c r="Y54" s="148"/>
      <c r="AB54" s="144"/>
      <c r="AC54" s="144"/>
      <c r="AD54" s="144"/>
      <c r="AE54" s="146"/>
      <c r="AF54" s="146"/>
      <c r="AG54" s="148">
        <v>3458</v>
      </c>
      <c r="AH54" s="148"/>
      <c r="AI54" s="148"/>
      <c r="AJ54" s="148"/>
      <c r="AK54" s="148"/>
      <c r="AL54" s="148"/>
      <c r="AM54" s="148"/>
      <c r="AN54" s="146"/>
      <c r="AO54" s="146"/>
      <c r="AP54" s="146"/>
      <c r="AQ54" s="146"/>
      <c r="AR54" s="146"/>
      <c r="AS54" s="146"/>
      <c r="AT54" s="146"/>
      <c r="AU54" s="148">
        <v>4068</v>
      </c>
      <c r="AV54" s="148"/>
      <c r="AW54" s="148"/>
      <c r="AX54" s="148"/>
      <c r="AY54" s="148"/>
      <c r="AZ54" s="148"/>
      <c r="BA54" s="148"/>
      <c r="BB54" s="146"/>
      <c r="BC54" s="146"/>
      <c r="BD54" s="146"/>
      <c r="BE54" s="146"/>
      <c r="BF54" s="146"/>
      <c r="BG54" s="146"/>
      <c r="BH54" s="146"/>
      <c r="BI54" s="148">
        <v>123</v>
      </c>
      <c r="BJ54" s="148"/>
      <c r="BK54" s="148"/>
      <c r="BL54" s="148"/>
      <c r="BM54" s="148"/>
      <c r="BN54" s="148"/>
      <c r="BO54" s="148"/>
      <c r="BS54" s="148">
        <v>2840</v>
      </c>
      <c r="BT54" s="148"/>
      <c r="BU54" s="148"/>
      <c r="BV54" s="148"/>
      <c r="BW54" s="148"/>
      <c r="BX54" s="148"/>
      <c r="BY54" s="148"/>
      <c r="BZ54" s="146"/>
      <c r="CA54" s="146"/>
      <c r="CB54" s="146"/>
      <c r="CC54" s="148">
        <v>303</v>
      </c>
      <c r="CD54" s="148"/>
      <c r="CE54" s="148"/>
      <c r="CF54" s="148"/>
      <c r="CG54" s="148"/>
      <c r="CH54" s="148"/>
      <c r="CI54" s="148"/>
      <c r="CL54" s="146"/>
      <c r="CM54" s="148">
        <v>164</v>
      </c>
      <c r="CN54" s="148"/>
      <c r="CO54" s="148"/>
      <c r="CP54" s="148"/>
      <c r="CQ54" s="148"/>
      <c r="CR54" s="148"/>
      <c r="CS54" s="148"/>
      <c r="CW54" s="148">
        <v>86</v>
      </c>
      <c r="CX54" s="148"/>
      <c r="CY54" s="148"/>
      <c r="CZ54" s="148"/>
      <c r="DA54" s="148"/>
      <c r="DB54" s="148"/>
      <c r="DC54" s="148"/>
      <c r="DG54" s="148">
        <v>2255</v>
      </c>
      <c r="DH54" s="148"/>
      <c r="DI54" s="148"/>
      <c r="DJ54" s="148"/>
      <c r="DK54" s="148"/>
      <c r="DL54" s="148"/>
      <c r="DM54" s="148"/>
      <c r="DN54" s="148"/>
      <c r="DQ54" s="148">
        <v>1474</v>
      </c>
      <c r="DR54" s="148"/>
      <c r="DS54" s="148"/>
      <c r="DT54" s="148"/>
      <c r="DU54" s="148"/>
      <c r="DV54" s="148"/>
      <c r="DW54" s="148"/>
      <c r="EA54" s="148">
        <v>213</v>
      </c>
      <c r="EB54" s="148"/>
      <c r="EC54" s="148"/>
      <c r="ED54" s="148"/>
      <c r="EE54" s="148"/>
      <c r="EF54" s="148"/>
      <c r="EG54" s="148"/>
    </row>
    <row r="55" spans="1:140" s="112" customFormat="1" ht="13.5" customHeight="1" x14ac:dyDescent="0.2">
      <c r="A55" s="307" t="s">
        <v>345</v>
      </c>
      <c r="B55" s="307">
        <v>80</v>
      </c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112">
        <v>84</v>
      </c>
      <c r="R55" s="145"/>
      <c r="S55" s="148">
        <f>AG55+AU55</f>
        <v>5330</v>
      </c>
      <c r="T55" s="148"/>
      <c r="U55" s="148"/>
      <c r="V55" s="148"/>
      <c r="W55" s="148"/>
      <c r="X55" s="148"/>
      <c r="Y55" s="148"/>
      <c r="AB55" s="144"/>
      <c r="AC55" s="144"/>
      <c r="AD55" s="144"/>
      <c r="AE55" s="146"/>
      <c r="AF55" s="146"/>
      <c r="AG55" s="148">
        <v>2277</v>
      </c>
      <c r="AH55" s="148"/>
      <c r="AI55" s="148"/>
      <c r="AJ55" s="148"/>
      <c r="AK55" s="148"/>
      <c r="AL55" s="148"/>
      <c r="AM55" s="148"/>
      <c r="AN55" s="146"/>
      <c r="AO55" s="146"/>
      <c r="AP55" s="146"/>
      <c r="AQ55" s="146"/>
      <c r="AR55" s="146"/>
      <c r="AS55" s="146"/>
      <c r="AT55" s="146"/>
      <c r="AU55" s="148">
        <v>3053</v>
      </c>
      <c r="AV55" s="148"/>
      <c r="AW55" s="148"/>
      <c r="AX55" s="148"/>
      <c r="AY55" s="148"/>
      <c r="AZ55" s="148"/>
      <c r="BA55" s="148"/>
      <c r="BB55" s="146"/>
      <c r="BC55" s="146"/>
      <c r="BD55" s="146"/>
      <c r="BE55" s="146"/>
      <c r="BF55" s="146"/>
      <c r="BG55" s="146"/>
      <c r="BH55" s="146"/>
      <c r="BI55" s="148">
        <v>55</v>
      </c>
      <c r="BJ55" s="148"/>
      <c r="BK55" s="148"/>
      <c r="BL55" s="148"/>
      <c r="BM55" s="148"/>
      <c r="BN55" s="148"/>
      <c r="BO55" s="148"/>
      <c r="BS55" s="148">
        <v>1829</v>
      </c>
      <c r="BT55" s="148"/>
      <c r="BU55" s="148"/>
      <c r="BV55" s="148"/>
      <c r="BW55" s="148"/>
      <c r="BX55" s="148"/>
      <c r="BY55" s="148"/>
      <c r="BZ55" s="146"/>
      <c r="CA55" s="146"/>
      <c r="CB55" s="146"/>
      <c r="CC55" s="148">
        <v>306</v>
      </c>
      <c r="CD55" s="148"/>
      <c r="CE55" s="148"/>
      <c r="CF55" s="148"/>
      <c r="CG55" s="148"/>
      <c r="CH55" s="148"/>
      <c r="CI55" s="148"/>
      <c r="CL55" s="146"/>
      <c r="CM55" s="148">
        <v>72</v>
      </c>
      <c r="CN55" s="148"/>
      <c r="CO55" s="148"/>
      <c r="CP55" s="148"/>
      <c r="CQ55" s="148"/>
      <c r="CR55" s="148"/>
      <c r="CS55" s="148"/>
      <c r="CW55" s="148">
        <v>69</v>
      </c>
      <c r="CX55" s="148"/>
      <c r="CY55" s="148"/>
      <c r="CZ55" s="148"/>
      <c r="DA55" s="148"/>
      <c r="DB55" s="148"/>
      <c r="DC55" s="148"/>
      <c r="DG55" s="148">
        <v>1225</v>
      </c>
      <c r="DH55" s="148"/>
      <c r="DI55" s="148"/>
      <c r="DJ55" s="148"/>
      <c r="DK55" s="148"/>
      <c r="DL55" s="148"/>
      <c r="DM55" s="148"/>
      <c r="DN55" s="148"/>
      <c r="DQ55" s="148">
        <v>1573</v>
      </c>
      <c r="DR55" s="148"/>
      <c r="DS55" s="148"/>
      <c r="DT55" s="148"/>
      <c r="DU55" s="148"/>
      <c r="DV55" s="148"/>
      <c r="DW55" s="148"/>
      <c r="EA55" s="148">
        <v>133</v>
      </c>
      <c r="EB55" s="148"/>
      <c r="EC55" s="148"/>
      <c r="ED55" s="148"/>
      <c r="EE55" s="148"/>
      <c r="EF55" s="148"/>
      <c r="EG55" s="148"/>
    </row>
    <row r="56" spans="1:140" s="112" customFormat="1" ht="13.5" customHeight="1" x14ac:dyDescent="0.2">
      <c r="A56" s="309"/>
      <c r="B56" s="309"/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10"/>
      <c r="S56" s="146"/>
      <c r="T56" s="146"/>
      <c r="U56" s="146"/>
      <c r="V56" s="146"/>
      <c r="W56" s="146"/>
      <c r="X56" s="146"/>
      <c r="Y56" s="146"/>
      <c r="AB56" s="144"/>
      <c r="AC56" s="144"/>
      <c r="AD56" s="144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L56" s="146"/>
      <c r="CM56" s="146"/>
      <c r="CN56" s="146"/>
      <c r="CO56" s="146"/>
      <c r="CP56" s="146"/>
      <c r="CQ56" s="146"/>
      <c r="CR56" s="146"/>
      <c r="CS56" s="146"/>
      <c r="CW56" s="146"/>
      <c r="CX56" s="146"/>
      <c r="CY56" s="146"/>
      <c r="CZ56" s="146"/>
      <c r="DA56" s="146"/>
      <c r="DB56" s="146"/>
      <c r="DC56" s="146"/>
      <c r="DG56" s="146"/>
      <c r="DH56" s="146"/>
      <c r="DI56" s="146"/>
      <c r="DJ56" s="146"/>
      <c r="DK56" s="146"/>
      <c r="DL56" s="146"/>
      <c r="DM56" s="146"/>
      <c r="DN56" s="146"/>
      <c r="DQ56" s="146"/>
      <c r="DR56" s="146"/>
      <c r="DS56" s="146"/>
      <c r="DT56" s="146"/>
      <c r="DU56" s="146"/>
      <c r="DV56" s="146"/>
      <c r="DW56" s="146"/>
      <c r="EA56" s="146"/>
      <c r="EB56" s="146"/>
      <c r="EC56" s="146"/>
      <c r="ED56" s="146"/>
      <c r="EE56" s="146"/>
      <c r="EF56" s="146"/>
      <c r="EG56" s="146"/>
    </row>
    <row r="57" spans="1:140" s="112" customFormat="1" ht="13.5" customHeight="1" x14ac:dyDescent="0.2">
      <c r="A57" s="311" t="s">
        <v>283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12"/>
      <c r="S57" s="151">
        <f>AG57+AU57</f>
        <v>5853</v>
      </c>
      <c r="T57" s="151"/>
      <c r="U57" s="151"/>
      <c r="V57" s="151"/>
      <c r="W57" s="151"/>
      <c r="X57" s="151"/>
      <c r="Y57" s="151"/>
      <c r="Z57" s="119"/>
      <c r="AA57" s="119"/>
      <c r="AB57" s="313"/>
      <c r="AC57" s="313"/>
      <c r="AD57" s="313"/>
      <c r="AE57" s="152"/>
      <c r="AF57" s="152"/>
      <c r="AG57" s="151">
        <v>1762</v>
      </c>
      <c r="AH57" s="151"/>
      <c r="AI57" s="151"/>
      <c r="AJ57" s="151"/>
      <c r="AK57" s="151"/>
      <c r="AL57" s="151"/>
      <c r="AM57" s="151"/>
      <c r="AN57" s="152"/>
      <c r="AO57" s="152"/>
      <c r="AP57" s="152"/>
      <c r="AQ57" s="152"/>
      <c r="AR57" s="152"/>
      <c r="AS57" s="152"/>
      <c r="AT57" s="152"/>
      <c r="AU57" s="151">
        <v>4091</v>
      </c>
      <c r="AV57" s="151"/>
      <c r="AW57" s="151"/>
      <c r="AX57" s="151"/>
      <c r="AY57" s="151"/>
      <c r="AZ57" s="151"/>
      <c r="BA57" s="151"/>
      <c r="BB57" s="152"/>
      <c r="BC57" s="152"/>
      <c r="BD57" s="152"/>
      <c r="BE57" s="152"/>
      <c r="BF57" s="152"/>
      <c r="BG57" s="152"/>
      <c r="BH57" s="152"/>
      <c r="BI57" s="151">
        <v>15</v>
      </c>
      <c r="BJ57" s="151"/>
      <c r="BK57" s="151"/>
      <c r="BL57" s="151"/>
      <c r="BM57" s="151"/>
      <c r="BN57" s="151"/>
      <c r="BO57" s="151"/>
      <c r="BP57" s="119"/>
      <c r="BQ57" s="119"/>
      <c r="BR57" s="119"/>
      <c r="BS57" s="151">
        <v>1180</v>
      </c>
      <c r="BT57" s="151"/>
      <c r="BU57" s="151"/>
      <c r="BV57" s="151"/>
      <c r="BW57" s="151"/>
      <c r="BX57" s="151"/>
      <c r="BY57" s="151"/>
      <c r="BZ57" s="152"/>
      <c r="CA57" s="152"/>
      <c r="CB57" s="152"/>
      <c r="CC57" s="151">
        <v>536</v>
      </c>
      <c r="CD57" s="151"/>
      <c r="CE57" s="151"/>
      <c r="CF57" s="151"/>
      <c r="CG57" s="151"/>
      <c r="CH57" s="151"/>
      <c r="CI57" s="151"/>
      <c r="CJ57" s="119"/>
      <c r="CK57" s="119"/>
      <c r="CL57" s="152"/>
      <c r="CM57" s="151">
        <v>24</v>
      </c>
      <c r="CN57" s="151"/>
      <c r="CO57" s="151"/>
      <c r="CP57" s="151"/>
      <c r="CQ57" s="151"/>
      <c r="CR57" s="151"/>
      <c r="CS57" s="151"/>
      <c r="CT57" s="119"/>
      <c r="CU57" s="119"/>
      <c r="CV57" s="119"/>
      <c r="CW57" s="151">
        <v>85</v>
      </c>
      <c r="CX57" s="151"/>
      <c r="CY57" s="151"/>
      <c r="CZ57" s="151"/>
      <c r="DA57" s="151"/>
      <c r="DB57" s="151"/>
      <c r="DC57" s="151"/>
      <c r="DD57" s="119"/>
      <c r="DE57" s="119"/>
      <c r="DF57" s="119"/>
      <c r="DG57" s="151">
        <v>626</v>
      </c>
      <c r="DH57" s="151"/>
      <c r="DI57" s="151"/>
      <c r="DJ57" s="151"/>
      <c r="DK57" s="151"/>
      <c r="DL57" s="151"/>
      <c r="DM57" s="151"/>
      <c r="DN57" s="151"/>
      <c r="DO57" s="119"/>
      <c r="DP57" s="119"/>
      <c r="DQ57" s="151">
        <v>3144</v>
      </c>
      <c r="DR57" s="151"/>
      <c r="DS57" s="151"/>
      <c r="DT57" s="151"/>
      <c r="DU57" s="151"/>
      <c r="DV57" s="151"/>
      <c r="DW57" s="151"/>
      <c r="DX57" s="119"/>
      <c r="DY57" s="119"/>
      <c r="DZ57" s="119"/>
      <c r="EA57" s="151">
        <v>129</v>
      </c>
      <c r="EB57" s="151"/>
      <c r="EC57" s="151"/>
      <c r="ED57" s="151"/>
      <c r="EE57" s="151"/>
      <c r="EF57" s="151"/>
      <c r="EG57" s="151"/>
      <c r="EH57" s="119"/>
      <c r="EI57" s="119"/>
      <c r="EJ57" s="119"/>
    </row>
    <row r="58" spans="1:140" s="112" customFormat="1" ht="13.5" customHeight="1" x14ac:dyDescent="0.2">
      <c r="A58" s="112" t="s">
        <v>175</v>
      </c>
      <c r="EJ58" s="114" t="s">
        <v>29</v>
      </c>
    </row>
  </sheetData>
  <mergeCells count="544">
    <mergeCell ref="AG54:AM54"/>
    <mergeCell ref="AG55:AM55"/>
    <mergeCell ref="AG57:AM57"/>
    <mergeCell ref="S38:Y38"/>
    <mergeCell ref="S40:Y40"/>
    <mergeCell ref="S41:Y41"/>
    <mergeCell ref="S42:Y42"/>
    <mergeCell ref="S43:Y43"/>
    <mergeCell ref="S44:Y44"/>
    <mergeCell ref="S46:Y46"/>
    <mergeCell ref="S47:Y47"/>
    <mergeCell ref="S48:Y48"/>
    <mergeCell ref="S49:Y49"/>
    <mergeCell ref="S50:Y50"/>
    <mergeCell ref="S52:Y52"/>
    <mergeCell ref="S53:Y53"/>
    <mergeCell ref="S54:Y54"/>
    <mergeCell ref="S55:Y55"/>
    <mergeCell ref="S57:Y57"/>
    <mergeCell ref="AG48:AM48"/>
    <mergeCell ref="AG53:AM53"/>
    <mergeCell ref="AG42:AM42"/>
    <mergeCell ref="AG50:AM50"/>
    <mergeCell ref="AG52:AM52"/>
    <mergeCell ref="EA57:EG57"/>
    <mergeCell ref="AU38:BA38"/>
    <mergeCell ref="AU40:BA40"/>
    <mergeCell ref="AU41:BA41"/>
    <mergeCell ref="AU42:BA42"/>
    <mergeCell ref="AU43:BA43"/>
    <mergeCell ref="AU44:BA44"/>
    <mergeCell ref="AU46:BA46"/>
    <mergeCell ref="AU47:BA47"/>
    <mergeCell ref="AU48:BA48"/>
    <mergeCell ref="AU49:BA49"/>
    <mergeCell ref="AU50:BA50"/>
    <mergeCell ref="AU52:BA52"/>
    <mergeCell ref="AU53:BA53"/>
    <mergeCell ref="AU54:BA54"/>
    <mergeCell ref="AU55:BA55"/>
    <mergeCell ref="AU57:BA57"/>
    <mergeCell ref="EA42:EG42"/>
    <mergeCell ref="EA43:EG43"/>
    <mergeCell ref="EA44:EG44"/>
    <mergeCell ref="EA46:EG46"/>
    <mergeCell ref="BS42:BY42"/>
    <mergeCell ref="CC42:CI42"/>
    <mergeCell ref="CM42:CS42"/>
    <mergeCell ref="CW42:DC42"/>
    <mergeCell ref="DG42:DN42"/>
    <mergeCell ref="DQ42:DW42"/>
    <mergeCell ref="EA53:EG53"/>
    <mergeCell ref="EA54:EG54"/>
    <mergeCell ref="EA55:EG55"/>
    <mergeCell ref="AG40:AM40"/>
    <mergeCell ref="CC41:CI41"/>
    <mergeCell ref="CM41:CS41"/>
    <mergeCell ref="CW41:DC41"/>
    <mergeCell ref="DG41:DN41"/>
    <mergeCell ref="DQ41:DW41"/>
    <mergeCell ref="AG41:AM41"/>
    <mergeCell ref="BI41:BO41"/>
    <mergeCell ref="BS41:BY41"/>
    <mergeCell ref="EA47:EG47"/>
    <mergeCell ref="EA48:EG48"/>
    <mergeCell ref="EA49:EG49"/>
    <mergeCell ref="EA50:EG50"/>
    <mergeCell ref="EA52:EG52"/>
    <mergeCell ref="DG49:DN49"/>
    <mergeCell ref="BI50:BO50"/>
    <mergeCell ref="BS49:BY49"/>
    <mergeCell ref="CC49:CI49"/>
    <mergeCell ref="CC38:CI38"/>
    <mergeCell ref="CM38:CS38"/>
    <mergeCell ref="CW38:DC38"/>
    <mergeCell ref="DG38:DN38"/>
    <mergeCell ref="DQ38:DW38"/>
    <mergeCell ref="BI40:BO40"/>
    <mergeCell ref="BS40:BY40"/>
    <mergeCell ref="CC40:CI40"/>
    <mergeCell ref="CM40:CS40"/>
    <mergeCell ref="CW40:DC40"/>
    <mergeCell ref="DG40:DN40"/>
    <mergeCell ref="DQ40:DW40"/>
    <mergeCell ref="DG37:DP37"/>
    <mergeCell ref="EA38:EG38"/>
    <mergeCell ref="EA40:EG40"/>
    <mergeCell ref="EA41:EG41"/>
    <mergeCell ref="DG43:DN43"/>
    <mergeCell ref="DQ43:DW43"/>
    <mergeCell ref="A36:R37"/>
    <mergeCell ref="A38:R38"/>
    <mergeCell ref="CW36:EJ36"/>
    <mergeCell ref="BS36:CV36"/>
    <mergeCell ref="BI36:BR36"/>
    <mergeCell ref="EA37:EJ37"/>
    <mergeCell ref="DQ37:DZ37"/>
    <mergeCell ref="AU37:BH37"/>
    <mergeCell ref="AG37:AT37"/>
    <mergeCell ref="S37:AF37"/>
    <mergeCell ref="S36:BH36"/>
    <mergeCell ref="AG38:AM38"/>
    <mergeCell ref="CW37:DF37"/>
    <mergeCell ref="BS37:CB37"/>
    <mergeCell ref="CC37:CL37"/>
    <mergeCell ref="CM37:CV37"/>
    <mergeCell ref="BI38:BO38"/>
    <mergeCell ref="BS38:BY38"/>
    <mergeCell ref="CM49:CS49"/>
    <mergeCell ref="CW49:DC49"/>
    <mergeCell ref="DQ48:DW48"/>
    <mergeCell ref="BI54:BO54"/>
    <mergeCell ref="BS54:BY54"/>
    <mergeCell ref="CC54:CI54"/>
    <mergeCell ref="CM54:CS54"/>
    <mergeCell ref="CW54:DC54"/>
    <mergeCell ref="DG54:DN54"/>
    <mergeCell ref="DQ54:DW54"/>
    <mergeCell ref="DQ52:DW52"/>
    <mergeCell ref="BI52:BO52"/>
    <mergeCell ref="BS50:BY50"/>
    <mergeCell ref="CC50:CI50"/>
    <mergeCell ref="BI53:BO53"/>
    <mergeCell ref="BS53:BY53"/>
    <mergeCell ref="CC53:CI53"/>
    <mergeCell ref="CM53:CS53"/>
    <mergeCell ref="CW53:DC53"/>
    <mergeCell ref="DG53:DN53"/>
    <mergeCell ref="DQ53:DW53"/>
    <mergeCell ref="CM50:CS50"/>
    <mergeCell ref="CW50:DC50"/>
    <mergeCell ref="DG50:DN50"/>
    <mergeCell ref="DQ50:DW50"/>
    <mergeCell ref="BI44:BO44"/>
    <mergeCell ref="BS44:BY44"/>
    <mergeCell ref="CC44:CI44"/>
    <mergeCell ref="CM44:CS44"/>
    <mergeCell ref="CW44:DC44"/>
    <mergeCell ref="DG44:DN44"/>
    <mergeCell ref="DQ44:DW44"/>
    <mergeCell ref="AG43:AM43"/>
    <mergeCell ref="AG44:AM44"/>
    <mergeCell ref="BI43:BO43"/>
    <mergeCell ref="BS43:BY43"/>
    <mergeCell ref="CC43:CI43"/>
    <mergeCell ref="CM43:CS43"/>
    <mergeCell ref="CW43:DC43"/>
    <mergeCell ref="DQ49:DW49"/>
    <mergeCell ref="BI49:BO49"/>
    <mergeCell ref="AG49:AM49"/>
    <mergeCell ref="BS46:BY46"/>
    <mergeCell ref="CC46:CI46"/>
    <mergeCell ref="CM46:CS46"/>
    <mergeCell ref="CW46:DC46"/>
    <mergeCell ref="DG46:DN46"/>
    <mergeCell ref="DQ46:DW46"/>
    <mergeCell ref="A33:BR33"/>
    <mergeCell ref="BI37:BR37"/>
    <mergeCell ref="BS33:EJ33"/>
    <mergeCell ref="BS57:BY57"/>
    <mergeCell ref="CC57:CI57"/>
    <mergeCell ref="CM57:CS57"/>
    <mergeCell ref="CW57:DC57"/>
    <mergeCell ref="DG57:DN57"/>
    <mergeCell ref="DQ57:DW57"/>
    <mergeCell ref="BI57:BO57"/>
    <mergeCell ref="A57:R57"/>
    <mergeCell ref="BS55:BY55"/>
    <mergeCell ref="CC55:CI55"/>
    <mergeCell ref="CM55:CS55"/>
    <mergeCell ref="CW55:DC55"/>
    <mergeCell ref="DG55:DN55"/>
    <mergeCell ref="DQ55:DW55"/>
    <mergeCell ref="BI55:BO55"/>
    <mergeCell ref="BS52:BY52"/>
    <mergeCell ref="CC52:CI52"/>
    <mergeCell ref="CM52:CS52"/>
    <mergeCell ref="CW52:DC52"/>
    <mergeCell ref="DG52:DN52"/>
    <mergeCell ref="BI42:BO42"/>
    <mergeCell ref="BI46:BO46"/>
    <mergeCell ref="AG46:AM46"/>
    <mergeCell ref="CC47:CI47"/>
    <mergeCell ref="CM47:CS47"/>
    <mergeCell ref="CW47:DC47"/>
    <mergeCell ref="DG47:DN47"/>
    <mergeCell ref="DQ47:DW47"/>
    <mergeCell ref="BI48:BO48"/>
    <mergeCell ref="BS48:BY48"/>
    <mergeCell ref="CC48:CI48"/>
    <mergeCell ref="CM48:CS48"/>
    <mergeCell ref="CW48:DC48"/>
    <mergeCell ref="DG48:DN48"/>
    <mergeCell ref="BI47:BO47"/>
    <mergeCell ref="BS47:BY47"/>
    <mergeCell ref="AG47:AM47"/>
    <mergeCell ref="A4:BR4"/>
    <mergeCell ref="BS4:EK4"/>
    <mergeCell ref="A7:N11"/>
    <mergeCell ref="BZ7:EJ8"/>
    <mergeCell ref="O9:AI9"/>
    <mergeCell ref="AJ9:BD9"/>
    <mergeCell ref="CU10:DA11"/>
    <mergeCell ref="BZ9:CT9"/>
    <mergeCell ref="CU9:DO9"/>
    <mergeCell ref="DP9:EJ9"/>
    <mergeCell ref="O10:U11"/>
    <mergeCell ref="V10:AB11"/>
    <mergeCell ref="DB10:DH11"/>
    <mergeCell ref="DI10:DO11"/>
    <mergeCell ref="DP10:DV11"/>
    <mergeCell ref="DW10:EC11"/>
    <mergeCell ref="ED10:EJ11"/>
    <mergeCell ref="BL10:BR11"/>
    <mergeCell ref="BS10:BY11"/>
    <mergeCell ref="O7:BY8"/>
    <mergeCell ref="BE9:BY9"/>
    <mergeCell ref="O20:T20"/>
    <mergeCell ref="V22:AA22"/>
    <mergeCell ref="V23:AA23"/>
    <mergeCell ref="BZ10:CF11"/>
    <mergeCell ref="CG10:CM11"/>
    <mergeCell ref="CN10:CT11"/>
    <mergeCell ref="O12:T12"/>
    <mergeCell ref="O14:T14"/>
    <mergeCell ref="O15:T15"/>
    <mergeCell ref="O16:T16"/>
    <mergeCell ref="O17:T17"/>
    <mergeCell ref="AJ12:AO12"/>
    <mergeCell ref="AJ14:AO14"/>
    <mergeCell ref="AJ15:AO15"/>
    <mergeCell ref="CG12:CL12"/>
    <mergeCell ref="CG14:CL14"/>
    <mergeCell ref="CG15:CL15"/>
    <mergeCell ref="CG16:CL16"/>
    <mergeCell ref="CG17:CL17"/>
    <mergeCell ref="AC10:AI11"/>
    <mergeCell ref="AJ10:AP11"/>
    <mergeCell ref="AQ10:AW11"/>
    <mergeCell ref="AX10:BD11"/>
    <mergeCell ref="BE10:BK11"/>
    <mergeCell ref="AC22:AI22"/>
    <mergeCell ref="AC23:AI23"/>
    <mergeCell ref="AC25:AI25"/>
    <mergeCell ref="V12:AA12"/>
    <mergeCell ref="V14:AA14"/>
    <mergeCell ref="V15:AA15"/>
    <mergeCell ref="O18:T18"/>
    <mergeCell ref="O19:T19"/>
    <mergeCell ref="A29:N29"/>
    <mergeCell ref="A22:N22"/>
    <mergeCell ref="A23:N23"/>
    <mergeCell ref="A25:N25"/>
    <mergeCell ref="A26:N26"/>
    <mergeCell ref="A27:N27"/>
    <mergeCell ref="A21:N21"/>
    <mergeCell ref="A12:N12"/>
    <mergeCell ref="A14:N14"/>
    <mergeCell ref="A15:N15"/>
    <mergeCell ref="A16:N16"/>
    <mergeCell ref="A17:N17"/>
    <mergeCell ref="A18:N18"/>
    <mergeCell ref="A19:N19"/>
    <mergeCell ref="A20:N20"/>
    <mergeCell ref="A28:N28"/>
    <mergeCell ref="O29:T29"/>
    <mergeCell ref="O23:T23"/>
    <mergeCell ref="O21:T21"/>
    <mergeCell ref="O22:T22"/>
    <mergeCell ref="V25:AA25"/>
    <mergeCell ref="V26:AA26"/>
    <mergeCell ref="V27:AA27"/>
    <mergeCell ref="V28:AA28"/>
    <mergeCell ref="V29:AA29"/>
    <mergeCell ref="O25:T25"/>
    <mergeCell ref="O26:T26"/>
    <mergeCell ref="O27:T27"/>
    <mergeCell ref="O28:T28"/>
    <mergeCell ref="V16:AA16"/>
    <mergeCell ref="V17:AA17"/>
    <mergeCell ref="V18:AA18"/>
    <mergeCell ref="V19:AA19"/>
    <mergeCell ref="V20:AA20"/>
    <mergeCell ref="V21:AA21"/>
    <mergeCell ref="AC16:AI16"/>
    <mergeCell ref="AC20:AI20"/>
    <mergeCell ref="AC21:AI21"/>
    <mergeCell ref="AC17:AI17"/>
    <mergeCell ref="AJ23:AO23"/>
    <mergeCell ref="AJ27:AO27"/>
    <mergeCell ref="AJ25:AO25"/>
    <mergeCell ref="AJ26:AO26"/>
    <mergeCell ref="AJ21:AO21"/>
    <mergeCell ref="AJ22:AO22"/>
    <mergeCell ref="AJ16:AO16"/>
    <mergeCell ref="AJ17:AO17"/>
    <mergeCell ref="AJ18:AO18"/>
    <mergeCell ref="AJ19:AO19"/>
    <mergeCell ref="AJ20:AO20"/>
    <mergeCell ref="AQ23:AV23"/>
    <mergeCell ref="AQ27:AV27"/>
    <mergeCell ref="AQ25:AV25"/>
    <mergeCell ref="AQ26:AV26"/>
    <mergeCell ref="AQ21:AV21"/>
    <mergeCell ref="AQ22:AV22"/>
    <mergeCell ref="AX20:BD20"/>
    <mergeCell ref="AX21:BD21"/>
    <mergeCell ref="AX22:BD22"/>
    <mergeCell ref="AX23:BD23"/>
    <mergeCell ref="AX25:BD25"/>
    <mergeCell ref="AQ20:AV20"/>
    <mergeCell ref="BL21:BQ21"/>
    <mergeCell ref="BL22:BQ22"/>
    <mergeCell ref="BE22:BJ22"/>
    <mergeCell ref="BE19:BJ19"/>
    <mergeCell ref="BL23:BQ23"/>
    <mergeCell ref="BL27:BQ27"/>
    <mergeCell ref="BL25:BQ25"/>
    <mergeCell ref="BL26:BQ26"/>
    <mergeCell ref="BS20:BY20"/>
    <mergeCell ref="BS21:BY21"/>
    <mergeCell ref="BS22:BY22"/>
    <mergeCell ref="BS23:BY23"/>
    <mergeCell ref="BS25:BY25"/>
    <mergeCell ref="BE20:BJ20"/>
    <mergeCell ref="BE21:BJ21"/>
    <mergeCell ref="BE23:BJ23"/>
    <mergeCell ref="BE27:BJ27"/>
    <mergeCell ref="BE25:BJ25"/>
    <mergeCell ref="BE26:BJ26"/>
    <mergeCell ref="BZ12:CE12"/>
    <mergeCell ref="BZ14:CE14"/>
    <mergeCell ref="BZ15:CE15"/>
    <mergeCell ref="BZ16:CE16"/>
    <mergeCell ref="BZ17:CE17"/>
    <mergeCell ref="BZ18:CE18"/>
    <mergeCell ref="BS16:BY16"/>
    <mergeCell ref="BL19:BQ19"/>
    <mergeCell ref="BL20:BQ20"/>
    <mergeCell ref="BZ19:CE19"/>
    <mergeCell ref="BZ20:CE20"/>
    <mergeCell ref="BZ21:CE21"/>
    <mergeCell ref="BZ29:CE29"/>
    <mergeCell ref="BZ23:CE23"/>
    <mergeCell ref="BZ25:CE25"/>
    <mergeCell ref="BZ26:CE26"/>
    <mergeCell ref="BZ27:CE27"/>
    <mergeCell ref="CG19:CL19"/>
    <mergeCell ref="CG20:CL20"/>
    <mergeCell ref="CG21:CL21"/>
    <mergeCell ref="CG22:CL22"/>
    <mergeCell ref="BZ28:CE28"/>
    <mergeCell ref="CG28:CL28"/>
    <mergeCell ref="CG29:CL29"/>
    <mergeCell ref="BZ22:CE22"/>
    <mergeCell ref="CN19:CT19"/>
    <mergeCell ref="CN20:CT20"/>
    <mergeCell ref="CN21:CT21"/>
    <mergeCell ref="CU12:CZ12"/>
    <mergeCell ref="CU14:CZ14"/>
    <mergeCell ref="CU15:CZ15"/>
    <mergeCell ref="CU16:CZ16"/>
    <mergeCell ref="CU17:CZ17"/>
    <mergeCell ref="CU18:CZ18"/>
    <mergeCell ref="CU19:CZ19"/>
    <mergeCell ref="CU20:CZ20"/>
    <mergeCell ref="CU21:CZ21"/>
    <mergeCell ref="CG18:CL18"/>
    <mergeCell ref="CN12:CT12"/>
    <mergeCell ref="CN14:CT14"/>
    <mergeCell ref="CN15:CT15"/>
    <mergeCell ref="CN16:CT16"/>
    <mergeCell ref="CN17:CT17"/>
    <mergeCell ref="CN18:CT18"/>
    <mergeCell ref="DB21:DG21"/>
    <mergeCell ref="CU28:CZ28"/>
    <mergeCell ref="DB27:DG27"/>
    <mergeCell ref="DB22:DG22"/>
    <mergeCell ref="CU22:CZ22"/>
    <mergeCell ref="CG23:CL23"/>
    <mergeCell ref="CG25:CL25"/>
    <mergeCell ref="CG26:CL26"/>
    <mergeCell ref="CG27:CL27"/>
    <mergeCell ref="CN22:CT22"/>
    <mergeCell ref="CN23:CT23"/>
    <mergeCell ref="CN25:CT25"/>
    <mergeCell ref="CN26:CT26"/>
    <mergeCell ref="CN27:CT27"/>
    <mergeCell ref="CN28:CT28"/>
    <mergeCell ref="DB12:DG12"/>
    <mergeCell ref="DB14:DG14"/>
    <mergeCell ref="DB15:DG15"/>
    <mergeCell ref="DB16:DG16"/>
    <mergeCell ref="DB17:DG17"/>
    <mergeCell ref="DB18:DG18"/>
    <mergeCell ref="ED12:EJ12"/>
    <mergeCell ref="ED14:EJ14"/>
    <mergeCell ref="ED15:EJ15"/>
    <mergeCell ref="ED16:EJ16"/>
    <mergeCell ref="ED17:EJ17"/>
    <mergeCell ref="ED18:EJ18"/>
    <mergeCell ref="DI12:DO12"/>
    <mergeCell ref="DI14:DO14"/>
    <mergeCell ref="DI15:DO15"/>
    <mergeCell ref="DI16:DO16"/>
    <mergeCell ref="DI17:DO17"/>
    <mergeCell ref="DI18:DO18"/>
    <mergeCell ref="DP12:DU12"/>
    <mergeCell ref="DP14:DU14"/>
    <mergeCell ref="DP15:DU15"/>
    <mergeCell ref="DP16:DU16"/>
    <mergeCell ref="DP17:DU17"/>
    <mergeCell ref="DP18:DU18"/>
    <mergeCell ref="DW23:EB23"/>
    <mergeCell ref="DW25:EB25"/>
    <mergeCell ref="DW26:EB26"/>
    <mergeCell ref="DW27:EB27"/>
    <mergeCell ref="DW12:EB12"/>
    <mergeCell ref="DW14:EB14"/>
    <mergeCell ref="DW15:EB15"/>
    <mergeCell ref="DW16:EB16"/>
    <mergeCell ref="DW17:EB17"/>
    <mergeCell ref="DW18:EB18"/>
    <mergeCell ref="DW19:EB19"/>
    <mergeCell ref="DW20:EB20"/>
    <mergeCell ref="DW21:EB21"/>
    <mergeCell ref="DW22:EB22"/>
    <mergeCell ref="DP23:DU23"/>
    <mergeCell ref="DP25:DU25"/>
    <mergeCell ref="DP26:DU26"/>
    <mergeCell ref="DP27:DU27"/>
    <mergeCell ref="DP22:DU22"/>
    <mergeCell ref="DB23:DG23"/>
    <mergeCell ref="DB25:DG25"/>
    <mergeCell ref="DB26:DG26"/>
    <mergeCell ref="CN29:CT29"/>
    <mergeCell ref="DI22:DO22"/>
    <mergeCell ref="DI23:DO23"/>
    <mergeCell ref="DI25:DO25"/>
    <mergeCell ref="DI26:DO26"/>
    <mergeCell ref="DI27:DO27"/>
    <mergeCell ref="DI28:DO28"/>
    <mergeCell ref="DI29:DO29"/>
    <mergeCell ref="CU29:CZ29"/>
    <mergeCell ref="CU23:CZ23"/>
    <mergeCell ref="CU25:CZ25"/>
    <mergeCell ref="CU26:CZ26"/>
    <mergeCell ref="CU27:CZ27"/>
    <mergeCell ref="DW29:EB29"/>
    <mergeCell ref="DB28:DG28"/>
    <mergeCell ref="DB29:DG29"/>
    <mergeCell ref="DI19:DO19"/>
    <mergeCell ref="DI20:DO20"/>
    <mergeCell ref="DI21:DO21"/>
    <mergeCell ref="ED26:EJ26"/>
    <mergeCell ref="ED27:EJ27"/>
    <mergeCell ref="ED28:EJ28"/>
    <mergeCell ref="ED29:EJ29"/>
    <mergeCell ref="DP28:DU28"/>
    <mergeCell ref="DP29:DU29"/>
    <mergeCell ref="DW28:EB28"/>
    <mergeCell ref="ED22:EJ22"/>
    <mergeCell ref="ED23:EJ23"/>
    <mergeCell ref="ED25:EJ25"/>
    <mergeCell ref="DP19:DU19"/>
    <mergeCell ref="DP20:DU20"/>
    <mergeCell ref="DP21:DU21"/>
    <mergeCell ref="ED19:EJ19"/>
    <mergeCell ref="ED20:EJ20"/>
    <mergeCell ref="ED21:EJ21"/>
    <mergeCell ref="DB19:DG19"/>
    <mergeCell ref="DB20:DG20"/>
    <mergeCell ref="A53:L53"/>
    <mergeCell ref="A54:L54"/>
    <mergeCell ref="A55:L55"/>
    <mergeCell ref="M40:R40"/>
    <mergeCell ref="A40:L40"/>
    <mergeCell ref="A41:L41"/>
    <mergeCell ref="A42:L42"/>
    <mergeCell ref="A43:L43"/>
    <mergeCell ref="A44:L44"/>
    <mergeCell ref="A46:L46"/>
    <mergeCell ref="A47:L47"/>
    <mergeCell ref="A48:L48"/>
    <mergeCell ref="A49:L49"/>
    <mergeCell ref="A50:L50"/>
    <mergeCell ref="A52:L52"/>
    <mergeCell ref="AC12:AI12"/>
    <mergeCell ref="AX12:BD12"/>
    <mergeCell ref="BS12:BY12"/>
    <mergeCell ref="AC14:AI14"/>
    <mergeCell ref="AX14:BD14"/>
    <mergeCell ref="BS14:BY14"/>
    <mergeCell ref="AC15:AI15"/>
    <mergeCell ref="AX15:BD15"/>
    <mergeCell ref="BS15:BY15"/>
    <mergeCell ref="AQ12:AV12"/>
    <mergeCell ref="AQ14:AV14"/>
    <mergeCell ref="AQ15:AV15"/>
    <mergeCell ref="BE12:BJ12"/>
    <mergeCell ref="BE14:BJ14"/>
    <mergeCell ref="BE15:BJ15"/>
    <mergeCell ref="BL12:BQ12"/>
    <mergeCell ref="BL14:BQ14"/>
    <mergeCell ref="BL15:BQ15"/>
    <mergeCell ref="AX17:BD17"/>
    <mergeCell ref="BS17:BY17"/>
    <mergeCell ref="AC18:AI18"/>
    <mergeCell ref="AX18:BD18"/>
    <mergeCell ref="BS18:BY18"/>
    <mergeCell ref="AC19:AI19"/>
    <mergeCell ref="AX19:BD19"/>
    <mergeCell ref="BS19:BY19"/>
    <mergeCell ref="AQ16:AV16"/>
    <mergeCell ref="AQ17:AV17"/>
    <mergeCell ref="AQ18:AV18"/>
    <mergeCell ref="AX16:BD16"/>
    <mergeCell ref="BE16:BJ16"/>
    <mergeCell ref="BE17:BJ17"/>
    <mergeCell ref="BE18:BJ18"/>
    <mergeCell ref="AQ19:AV19"/>
    <mergeCell ref="BL16:BQ16"/>
    <mergeCell ref="BL17:BQ17"/>
    <mergeCell ref="BL18:BQ18"/>
    <mergeCell ref="AC29:AI29"/>
    <mergeCell ref="AX29:BD29"/>
    <mergeCell ref="BS29:BY29"/>
    <mergeCell ref="AC26:AI26"/>
    <mergeCell ref="AX26:BD26"/>
    <mergeCell ref="BS26:BY26"/>
    <mergeCell ref="AC27:AI27"/>
    <mergeCell ref="AX27:BD27"/>
    <mergeCell ref="BS27:BY27"/>
    <mergeCell ref="AC28:AI28"/>
    <mergeCell ref="AX28:BD28"/>
    <mergeCell ref="BS28:BY28"/>
    <mergeCell ref="BL28:BQ28"/>
    <mergeCell ref="BL29:BQ29"/>
    <mergeCell ref="BE29:BJ29"/>
    <mergeCell ref="BE28:BJ28"/>
    <mergeCell ref="AJ28:AO28"/>
    <mergeCell ref="AQ28:AV28"/>
    <mergeCell ref="AQ29:AV29"/>
    <mergeCell ref="AJ29:AO29"/>
  </mergeCells>
  <phoneticPr fontId="1"/>
  <pageMargins left="0.78740157480314965" right="0.59055118110236227" top="0.59055118110236227" bottom="0.39370078740157483" header="0" footer="0"/>
  <pageSetup paperSize="9" scale="99" orientation="portrait" r:id="rId1"/>
  <headerFooter alignWithMargins="0"/>
  <colBreaks count="1" manualBreakCount="1">
    <brk id="70" max="5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K257"/>
  <sheetViews>
    <sheetView view="pageBreakPreview" zoomScaleNormal="100" zoomScaleSheetLayoutView="100" workbookViewId="0">
      <selection activeCell="A4" sqref="A4:BR4"/>
    </sheetView>
  </sheetViews>
  <sheetFormatPr defaultColWidth="9" defaultRowHeight="13" x14ac:dyDescent="0.2"/>
  <cols>
    <col min="1" max="140" width="1.26953125" style="235" customWidth="1"/>
    <col min="141" max="16384" width="9" style="235"/>
  </cols>
  <sheetData>
    <row r="1" spans="1:140" s="112" customFormat="1" ht="13.5" customHeight="1" x14ac:dyDescent="0.2">
      <c r="A1" s="112" t="s">
        <v>181</v>
      </c>
      <c r="R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EJ1" s="114" t="s">
        <v>180</v>
      </c>
    </row>
    <row r="2" spans="1:140" s="112" customFormat="1" ht="13.5" customHeight="1" x14ac:dyDescent="0.2"/>
    <row r="3" spans="1:140" s="112" customFormat="1" ht="13.5" customHeight="1" x14ac:dyDescent="0.2"/>
    <row r="4" spans="1:140" s="112" customFormat="1" ht="21" customHeight="1" x14ac:dyDescent="0.2">
      <c r="A4" s="115" t="s">
        <v>326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6" t="s">
        <v>327</v>
      </c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</row>
    <row r="5" spans="1:140" s="112" customFormat="1" ht="13.5" customHeight="1" x14ac:dyDescent="0.2">
      <c r="K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</row>
    <row r="6" spans="1:140" s="112" customFormat="1" ht="13.5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 t="s">
        <v>363</v>
      </c>
    </row>
    <row r="7" spans="1:140" s="112" customFormat="1" ht="13.5" customHeight="1" x14ac:dyDescent="0.2">
      <c r="A7" s="121" t="s">
        <v>174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  <c r="O7" s="123" t="s">
        <v>167</v>
      </c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2"/>
      <c r="AC7" s="121" t="s">
        <v>173</v>
      </c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 t="s">
        <v>172</v>
      </c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2"/>
      <c r="DW7" s="124" t="s">
        <v>171</v>
      </c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</row>
    <row r="8" spans="1:140" s="112" customFormat="1" ht="13.5" customHeight="1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6"/>
      <c r="O8" s="127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6"/>
      <c r="AC8" s="128" t="s">
        <v>167</v>
      </c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30"/>
      <c r="AQ8" s="129" t="s">
        <v>170</v>
      </c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 t="s">
        <v>169</v>
      </c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30"/>
      <c r="DI8" s="129" t="s">
        <v>168</v>
      </c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30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</row>
    <row r="9" spans="1:140" s="112" customFormat="1" ht="13.5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134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3"/>
      <c r="AC9" s="134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5" t="s">
        <v>167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6" t="s">
        <v>166</v>
      </c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7"/>
      <c r="BS9" s="136" t="s">
        <v>165</v>
      </c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7"/>
      <c r="CG9" s="138" t="s">
        <v>164</v>
      </c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6" t="s">
        <v>163</v>
      </c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7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3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</row>
    <row r="10" spans="1:140" s="112" customFormat="1" ht="13.5" customHeight="1" x14ac:dyDescent="0.2">
      <c r="A10" s="141" t="s">
        <v>162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143">
        <f>SUM(O12,O14)</f>
        <v>111456</v>
      </c>
      <c r="P10" s="143"/>
      <c r="Q10" s="143"/>
      <c r="R10" s="143"/>
      <c r="S10" s="143"/>
      <c r="T10" s="143"/>
      <c r="U10" s="143"/>
      <c r="V10" s="143"/>
      <c r="W10" s="144"/>
      <c r="AC10" s="143">
        <f>SUM(AC12,AC14)</f>
        <v>66218</v>
      </c>
      <c r="AD10" s="143"/>
      <c r="AE10" s="143"/>
      <c r="AF10" s="143"/>
      <c r="AG10" s="143"/>
      <c r="AH10" s="143"/>
      <c r="AI10" s="143"/>
      <c r="AJ10" s="143"/>
      <c r="AP10" s="144"/>
      <c r="AQ10" s="143">
        <f>SUM(AQ12,AQ14)</f>
        <v>63723</v>
      </c>
      <c r="AR10" s="143"/>
      <c r="AS10" s="143"/>
      <c r="AT10" s="143"/>
      <c r="AU10" s="143"/>
      <c r="AV10" s="143"/>
      <c r="AW10" s="143"/>
      <c r="AX10" s="125"/>
      <c r="AY10" s="143"/>
      <c r="BC10" s="144"/>
      <c r="BD10" s="144"/>
      <c r="BE10" s="143">
        <f>SUM(BE12,BE14)</f>
        <v>54642</v>
      </c>
      <c r="BF10" s="143"/>
      <c r="BG10" s="143"/>
      <c r="BH10" s="143"/>
      <c r="BI10" s="143"/>
      <c r="BJ10" s="143"/>
      <c r="BK10" s="143"/>
      <c r="BL10" s="143"/>
      <c r="BM10" s="143"/>
      <c r="BP10" s="144"/>
      <c r="BQ10" s="144"/>
      <c r="BR10" s="144"/>
      <c r="BS10" s="143">
        <f>SUM(BS12,BS14)</f>
        <v>7303</v>
      </c>
      <c r="BT10" s="143"/>
      <c r="BU10" s="143"/>
      <c r="BV10" s="143"/>
      <c r="BW10" s="143"/>
      <c r="BX10" s="143"/>
      <c r="BY10" s="143"/>
      <c r="BZ10" s="143"/>
      <c r="CA10" s="143"/>
      <c r="CD10" s="144"/>
      <c r="CE10" s="144"/>
      <c r="CF10" s="144"/>
      <c r="CG10" s="143">
        <f>SUM(CG12,CG14)</f>
        <v>543</v>
      </c>
      <c r="CH10" s="143"/>
      <c r="CI10" s="143"/>
      <c r="CJ10" s="143"/>
      <c r="CK10" s="143"/>
      <c r="CL10" s="143"/>
      <c r="CM10" s="143"/>
      <c r="CN10" s="143"/>
      <c r="CQ10" s="144"/>
      <c r="CR10" s="144"/>
      <c r="CS10" s="144"/>
      <c r="CT10" s="144"/>
      <c r="CU10" s="143">
        <f>SUM(CU12,CU14)</f>
        <v>1235</v>
      </c>
      <c r="CV10" s="143"/>
      <c r="CW10" s="143"/>
      <c r="CX10" s="143"/>
      <c r="CY10" s="143"/>
      <c r="CZ10" s="143"/>
      <c r="DA10" s="143"/>
      <c r="DB10" s="143"/>
      <c r="DE10" s="144"/>
      <c r="DF10" s="144"/>
      <c r="DG10" s="144"/>
      <c r="DH10" s="144"/>
      <c r="DI10" s="143">
        <f>SUM(DI12,DI14)</f>
        <v>2495</v>
      </c>
      <c r="DJ10" s="143"/>
      <c r="DK10" s="143"/>
      <c r="DL10" s="143"/>
      <c r="DM10" s="143"/>
      <c r="DN10" s="143"/>
      <c r="DO10" s="143"/>
      <c r="DP10" s="143"/>
      <c r="DQ10" s="143"/>
      <c r="DR10" s="144"/>
      <c r="DS10" s="144"/>
      <c r="DT10" s="144"/>
      <c r="DU10" s="144"/>
      <c r="DV10" s="144"/>
      <c r="DW10" s="143">
        <f>SUM(DW12,DW14)</f>
        <v>39366</v>
      </c>
      <c r="DX10" s="143"/>
      <c r="DY10" s="143"/>
      <c r="DZ10" s="143"/>
      <c r="EA10" s="143"/>
      <c r="EB10" s="143"/>
      <c r="EC10" s="143"/>
      <c r="ED10" s="143"/>
      <c r="EF10" s="144"/>
      <c r="EG10" s="144"/>
      <c r="EH10" s="144"/>
      <c r="EI10" s="144"/>
      <c r="EJ10" s="144"/>
    </row>
    <row r="11" spans="1:140" s="112" customFormat="1" ht="13.5" customHeight="1" x14ac:dyDescent="0.2">
      <c r="N11" s="145"/>
      <c r="AC11" s="146"/>
      <c r="AD11" s="146"/>
      <c r="AE11" s="146"/>
      <c r="AF11" s="146"/>
      <c r="AG11" s="146"/>
      <c r="AH11" s="146"/>
      <c r="AI11" s="146"/>
      <c r="AJ11" s="146"/>
      <c r="AP11" s="146"/>
      <c r="AQ11" s="147"/>
      <c r="AR11" s="147"/>
      <c r="AS11" s="147"/>
      <c r="AT11" s="147"/>
      <c r="AU11" s="147"/>
      <c r="AV11" s="147"/>
      <c r="AW11" s="147"/>
      <c r="AX11" s="147"/>
      <c r="AY11" s="147"/>
      <c r="BC11" s="146"/>
      <c r="BD11" s="146"/>
      <c r="BE11" s="147"/>
      <c r="BF11" s="147"/>
      <c r="BG11" s="147"/>
      <c r="BH11" s="147"/>
      <c r="BI11" s="147"/>
      <c r="BJ11" s="147"/>
      <c r="BK11" s="147"/>
      <c r="BL11" s="147"/>
      <c r="BM11" s="147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D11" s="146"/>
      <c r="CE11" s="146"/>
      <c r="CF11" s="146"/>
      <c r="CG11" s="147"/>
      <c r="CH11" s="147"/>
      <c r="CI11" s="147"/>
      <c r="CJ11" s="147"/>
      <c r="CK11" s="147"/>
      <c r="CL11" s="147"/>
      <c r="CM11" s="147"/>
      <c r="CN11" s="147"/>
      <c r="CQ11" s="146"/>
      <c r="CR11" s="146"/>
      <c r="CS11" s="146"/>
      <c r="CT11" s="146"/>
      <c r="CU11" s="147"/>
      <c r="CV11" s="147"/>
      <c r="CW11" s="147"/>
      <c r="CX11" s="147"/>
      <c r="CY11" s="147"/>
      <c r="CZ11" s="147"/>
      <c r="DA11" s="147"/>
      <c r="DB11" s="147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7"/>
      <c r="DX11" s="147"/>
      <c r="DY11" s="147"/>
      <c r="DZ11" s="147"/>
      <c r="EA11" s="147"/>
      <c r="EB11" s="147"/>
      <c r="EC11" s="147"/>
      <c r="ED11" s="147"/>
      <c r="EF11" s="146"/>
      <c r="EG11" s="146"/>
      <c r="EH11" s="146"/>
      <c r="EI11" s="146"/>
      <c r="EJ11" s="146"/>
    </row>
    <row r="12" spans="1:140" s="112" customFormat="1" ht="13.5" customHeight="1" x14ac:dyDescent="0.2">
      <c r="A12" s="125" t="s">
        <v>0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O12" s="148">
        <v>54711</v>
      </c>
      <c r="P12" s="148"/>
      <c r="Q12" s="148"/>
      <c r="R12" s="148"/>
      <c r="S12" s="148"/>
      <c r="T12" s="148"/>
      <c r="U12" s="148"/>
      <c r="V12" s="148"/>
      <c r="W12" s="146"/>
      <c r="AC12" s="148">
        <v>37144</v>
      </c>
      <c r="AD12" s="148"/>
      <c r="AE12" s="148"/>
      <c r="AF12" s="148"/>
      <c r="AG12" s="148"/>
      <c r="AH12" s="148"/>
      <c r="AI12" s="148"/>
      <c r="AJ12" s="148"/>
      <c r="AP12" s="146"/>
      <c r="AQ12" s="148">
        <v>35516</v>
      </c>
      <c r="AR12" s="148"/>
      <c r="AS12" s="148"/>
      <c r="AT12" s="148"/>
      <c r="AU12" s="148"/>
      <c r="AV12" s="148"/>
      <c r="AW12" s="148"/>
      <c r="AX12" s="148"/>
      <c r="AY12" s="148"/>
      <c r="BC12" s="146"/>
      <c r="BD12" s="146"/>
      <c r="BE12" s="148">
        <v>33966</v>
      </c>
      <c r="BF12" s="148"/>
      <c r="BG12" s="148"/>
      <c r="BH12" s="148"/>
      <c r="BI12" s="148"/>
      <c r="BJ12" s="148"/>
      <c r="BK12" s="148"/>
      <c r="BL12" s="148"/>
      <c r="BM12" s="148"/>
      <c r="BP12" s="146"/>
      <c r="BQ12" s="146"/>
      <c r="BR12" s="146"/>
      <c r="BS12" s="148">
        <v>650</v>
      </c>
      <c r="BT12" s="148"/>
      <c r="BU12" s="148"/>
      <c r="BV12" s="148"/>
      <c r="BW12" s="148"/>
      <c r="BX12" s="148"/>
      <c r="BY12" s="148"/>
      <c r="BZ12" s="148"/>
      <c r="CA12" s="148"/>
      <c r="CD12" s="146"/>
      <c r="CE12" s="146"/>
      <c r="CF12" s="146"/>
      <c r="CG12" s="148">
        <v>287</v>
      </c>
      <c r="CH12" s="148"/>
      <c r="CI12" s="148"/>
      <c r="CJ12" s="148"/>
      <c r="CK12" s="148"/>
      <c r="CL12" s="148"/>
      <c r="CM12" s="148"/>
      <c r="CN12" s="148"/>
      <c r="CQ12" s="146"/>
      <c r="CR12" s="146"/>
      <c r="CS12" s="146"/>
      <c r="CT12" s="146"/>
      <c r="CU12" s="148">
        <v>613</v>
      </c>
      <c r="CV12" s="148"/>
      <c r="CW12" s="148"/>
      <c r="CX12" s="148"/>
      <c r="CY12" s="148"/>
      <c r="CZ12" s="148"/>
      <c r="DA12" s="148"/>
      <c r="DB12" s="148"/>
      <c r="DE12" s="146"/>
      <c r="DF12" s="146"/>
      <c r="DG12" s="146"/>
      <c r="DH12" s="146"/>
      <c r="DI12" s="148">
        <v>1628</v>
      </c>
      <c r="DJ12" s="148"/>
      <c r="DK12" s="148"/>
      <c r="DL12" s="148"/>
      <c r="DM12" s="148"/>
      <c r="DN12" s="148"/>
      <c r="DO12" s="148"/>
      <c r="DP12" s="148"/>
      <c r="DQ12" s="148"/>
      <c r="DR12" s="146"/>
      <c r="DS12" s="146"/>
      <c r="DT12" s="146"/>
      <c r="DU12" s="146"/>
      <c r="DV12" s="146"/>
      <c r="DW12" s="148">
        <v>14330</v>
      </c>
      <c r="DX12" s="148"/>
      <c r="DY12" s="148"/>
      <c r="DZ12" s="148"/>
      <c r="EA12" s="148"/>
      <c r="EB12" s="148"/>
      <c r="EC12" s="148"/>
      <c r="ED12" s="148"/>
      <c r="EF12" s="146"/>
      <c r="EG12" s="146"/>
      <c r="EH12" s="146"/>
      <c r="EI12" s="146"/>
      <c r="EJ12" s="146"/>
    </row>
    <row r="13" spans="1:140" s="112" customFormat="1" ht="13.5" customHeight="1" x14ac:dyDescent="0.2">
      <c r="N13" s="145"/>
      <c r="AC13" s="147"/>
      <c r="AD13" s="147"/>
      <c r="AE13" s="147"/>
      <c r="AF13" s="147"/>
      <c r="AG13" s="147"/>
      <c r="AH13" s="147"/>
      <c r="AI13" s="147"/>
      <c r="AJ13" s="147"/>
      <c r="AP13" s="146"/>
      <c r="AQ13" s="147"/>
      <c r="AR13" s="147"/>
      <c r="AS13" s="147"/>
      <c r="AT13" s="147"/>
      <c r="AU13" s="147"/>
      <c r="AV13" s="147"/>
      <c r="AW13" s="147"/>
      <c r="AX13" s="147"/>
      <c r="AY13" s="147"/>
      <c r="BC13" s="146"/>
      <c r="BD13" s="146"/>
      <c r="BE13" s="147"/>
      <c r="BF13" s="147"/>
      <c r="BG13" s="147"/>
      <c r="BH13" s="147"/>
      <c r="BI13" s="147"/>
      <c r="BJ13" s="147"/>
      <c r="BK13" s="147"/>
      <c r="BL13" s="147"/>
      <c r="BM13" s="147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D13" s="146"/>
      <c r="CE13" s="146"/>
      <c r="CF13" s="146"/>
      <c r="CG13" s="147"/>
      <c r="CH13" s="147"/>
      <c r="CI13" s="147"/>
      <c r="CJ13" s="147"/>
      <c r="CK13" s="147"/>
      <c r="CL13" s="147"/>
      <c r="CM13" s="147"/>
      <c r="CN13" s="147"/>
      <c r="CQ13" s="146"/>
      <c r="CR13" s="146"/>
      <c r="CS13" s="146"/>
      <c r="CT13" s="146"/>
      <c r="CU13" s="147"/>
      <c r="CV13" s="147"/>
      <c r="CW13" s="147"/>
      <c r="CX13" s="147"/>
      <c r="CY13" s="147"/>
      <c r="CZ13" s="147"/>
      <c r="DA13" s="147"/>
      <c r="DB13" s="147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7"/>
      <c r="DX13" s="147"/>
      <c r="DY13" s="147"/>
      <c r="DZ13" s="147"/>
      <c r="EA13" s="147"/>
      <c r="EB13" s="147"/>
      <c r="EC13" s="147"/>
      <c r="ED13" s="147"/>
      <c r="EF13" s="146"/>
      <c r="EG13" s="146"/>
      <c r="EH13" s="146"/>
      <c r="EI13" s="146"/>
      <c r="EJ13" s="146"/>
    </row>
    <row r="14" spans="1:140" s="112" customFormat="1" ht="13.5" customHeight="1" x14ac:dyDescent="0.2">
      <c r="A14" s="149" t="s">
        <v>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50"/>
      <c r="O14" s="151">
        <v>56745</v>
      </c>
      <c r="P14" s="151"/>
      <c r="Q14" s="151"/>
      <c r="R14" s="151"/>
      <c r="S14" s="151"/>
      <c r="T14" s="151"/>
      <c r="U14" s="151"/>
      <c r="V14" s="151"/>
      <c r="W14" s="152"/>
      <c r="X14" s="119"/>
      <c r="Y14" s="119"/>
      <c r="Z14" s="119"/>
      <c r="AA14" s="119"/>
      <c r="AB14" s="119"/>
      <c r="AC14" s="151">
        <v>29074</v>
      </c>
      <c r="AD14" s="151"/>
      <c r="AE14" s="151"/>
      <c r="AF14" s="151"/>
      <c r="AG14" s="151"/>
      <c r="AH14" s="151"/>
      <c r="AI14" s="151"/>
      <c r="AJ14" s="151"/>
      <c r="AK14" s="119"/>
      <c r="AL14" s="119"/>
      <c r="AM14" s="119"/>
      <c r="AN14" s="119"/>
      <c r="AO14" s="119"/>
      <c r="AP14" s="152"/>
      <c r="AQ14" s="151">
        <v>28207</v>
      </c>
      <c r="AR14" s="151"/>
      <c r="AS14" s="151"/>
      <c r="AT14" s="151"/>
      <c r="AU14" s="151"/>
      <c r="AV14" s="151"/>
      <c r="AW14" s="151"/>
      <c r="AX14" s="151"/>
      <c r="AY14" s="151"/>
      <c r="AZ14" s="119"/>
      <c r="BA14" s="119"/>
      <c r="BB14" s="119"/>
      <c r="BC14" s="152"/>
      <c r="BD14" s="152"/>
      <c r="BE14" s="151">
        <v>20676</v>
      </c>
      <c r="BF14" s="151"/>
      <c r="BG14" s="151"/>
      <c r="BH14" s="151"/>
      <c r="BI14" s="151"/>
      <c r="BJ14" s="151"/>
      <c r="BK14" s="151"/>
      <c r="BL14" s="151"/>
      <c r="BM14" s="151"/>
      <c r="BN14" s="119"/>
      <c r="BO14" s="119"/>
      <c r="BP14" s="152"/>
      <c r="BQ14" s="152"/>
      <c r="BR14" s="152"/>
      <c r="BS14" s="151">
        <v>6653</v>
      </c>
      <c r="BT14" s="151"/>
      <c r="BU14" s="151"/>
      <c r="BV14" s="151"/>
      <c r="BW14" s="151"/>
      <c r="BX14" s="151"/>
      <c r="BY14" s="151"/>
      <c r="BZ14" s="151"/>
      <c r="CA14" s="151"/>
      <c r="CB14" s="119"/>
      <c r="CC14" s="119"/>
      <c r="CD14" s="152"/>
      <c r="CE14" s="152"/>
      <c r="CF14" s="152"/>
      <c r="CG14" s="151">
        <v>256</v>
      </c>
      <c r="CH14" s="151"/>
      <c r="CI14" s="151"/>
      <c r="CJ14" s="151"/>
      <c r="CK14" s="151"/>
      <c r="CL14" s="151"/>
      <c r="CM14" s="151"/>
      <c r="CN14" s="151"/>
      <c r="CO14" s="119"/>
      <c r="CP14" s="119"/>
      <c r="CQ14" s="152"/>
      <c r="CR14" s="152"/>
      <c r="CS14" s="152"/>
      <c r="CT14" s="152"/>
      <c r="CU14" s="151">
        <v>622</v>
      </c>
      <c r="CV14" s="151"/>
      <c r="CW14" s="151"/>
      <c r="CX14" s="151"/>
      <c r="CY14" s="151"/>
      <c r="CZ14" s="151"/>
      <c r="DA14" s="151"/>
      <c r="DB14" s="151"/>
      <c r="DC14" s="119"/>
      <c r="DD14" s="119"/>
      <c r="DE14" s="152"/>
      <c r="DF14" s="152"/>
      <c r="DG14" s="152"/>
      <c r="DH14" s="152"/>
      <c r="DI14" s="151">
        <v>867</v>
      </c>
      <c r="DJ14" s="151"/>
      <c r="DK14" s="151"/>
      <c r="DL14" s="151"/>
      <c r="DM14" s="151"/>
      <c r="DN14" s="151"/>
      <c r="DO14" s="151"/>
      <c r="DP14" s="151"/>
      <c r="DQ14" s="151"/>
      <c r="DR14" s="152"/>
      <c r="DS14" s="152"/>
      <c r="DT14" s="152"/>
      <c r="DU14" s="152"/>
      <c r="DV14" s="152"/>
      <c r="DW14" s="151">
        <v>25036</v>
      </c>
      <c r="DX14" s="151"/>
      <c r="DY14" s="151"/>
      <c r="DZ14" s="151"/>
      <c r="EA14" s="151"/>
      <c r="EB14" s="151"/>
      <c r="EC14" s="151"/>
      <c r="ED14" s="151"/>
      <c r="EE14" s="119"/>
      <c r="EF14" s="152"/>
      <c r="EG14" s="152"/>
      <c r="EH14" s="152"/>
      <c r="EI14" s="152"/>
      <c r="EJ14" s="152"/>
    </row>
    <row r="15" spans="1:140" s="112" customFormat="1" ht="13.5" customHeight="1" x14ac:dyDescent="0.2">
      <c r="A15" s="112" t="s">
        <v>161</v>
      </c>
      <c r="EJ15" s="114" t="s">
        <v>29</v>
      </c>
    </row>
    <row r="16" spans="1:140" s="112" customFormat="1" ht="13.5" customHeight="1" x14ac:dyDescent="0.2">
      <c r="EJ16" s="114"/>
    </row>
    <row r="17" spans="1:158" s="112" customFormat="1" ht="13.5" customHeight="1" x14ac:dyDescent="0.2"/>
    <row r="18" spans="1:158" s="155" customFormat="1" ht="21" customHeight="1" x14ac:dyDescent="0.2">
      <c r="A18" s="153" t="s">
        <v>325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4" t="s">
        <v>324</v>
      </c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</row>
    <row r="19" spans="1:158" s="155" customFormat="1" ht="13.5" customHeight="1" x14ac:dyDescent="0.2"/>
    <row r="20" spans="1:158" s="155" customFormat="1" ht="13.5" customHeight="1" x14ac:dyDescent="0.2"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56"/>
      <c r="EJ20" s="157" t="s">
        <v>356</v>
      </c>
    </row>
    <row r="21" spans="1:158" s="171" customFormat="1" ht="13.5" customHeight="1" x14ac:dyDescent="0.2">
      <c r="A21" s="158" t="s">
        <v>193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  <c r="O21" s="160" t="s">
        <v>282</v>
      </c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2"/>
      <c r="BE21" s="163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5" t="s">
        <v>192</v>
      </c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6"/>
      <c r="CU21" s="163" t="s">
        <v>1</v>
      </c>
      <c r="CV21" s="164"/>
      <c r="CW21" s="164"/>
      <c r="CX21" s="164"/>
      <c r="CY21" s="164"/>
      <c r="CZ21" s="164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8"/>
      <c r="EL21" s="168"/>
      <c r="EM21" s="168"/>
      <c r="EN21" s="169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</row>
    <row r="22" spans="1:158" s="171" customFormat="1" ht="13.5" customHeight="1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3"/>
      <c r="O22" s="174" t="s">
        <v>190</v>
      </c>
      <c r="P22" s="174"/>
      <c r="Q22" s="174"/>
      <c r="R22" s="174"/>
      <c r="S22" s="174"/>
      <c r="T22" s="174"/>
      <c r="U22" s="175"/>
      <c r="V22" s="176" t="s">
        <v>189</v>
      </c>
      <c r="W22" s="174"/>
      <c r="X22" s="174"/>
      <c r="Y22" s="174"/>
      <c r="Z22" s="174"/>
      <c r="AA22" s="174"/>
      <c r="AB22" s="175"/>
      <c r="AC22" s="174" t="s">
        <v>191</v>
      </c>
      <c r="AD22" s="174"/>
      <c r="AE22" s="174"/>
      <c r="AF22" s="174"/>
      <c r="AG22" s="174"/>
      <c r="AH22" s="174"/>
      <c r="AI22" s="175"/>
      <c r="AJ22" s="177" t="s">
        <v>310</v>
      </c>
      <c r="AK22" s="174"/>
      <c r="AL22" s="174"/>
      <c r="AM22" s="174"/>
      <c r="AN22" s="174"/>
      <c r="AO22" s="174"/>
      <c r="AP22" s="175"/>
      <c r="AQ22" s="177" t="s">
        <v>311</v>
      </c>
      <c r="AR22" s="174"/>
      <c r="AS22" s="174"/>
      <c r="AT22" s="174"/>
      <c r="AU22" s="174"/>
      <c r="AV22" s="174"/>
      <c r="AW22" s="175"/>
      <c r="AX22" s="177" t="s">
        <v>312</v>
      </c>
      <c r="AY22" s="174"/>
      <c r="AZ22" s="174"/>
      <c r="BA22" s="174"/>
      <c r="BB22" s="174"/>
      <c r="BC22" s="174"/>
      <c r="BD22" s="175"/>
      <c r="BE22" s="174" t="s">
        <v>190</v>
      </c>
      <c r="BF22" s="174"/>
      <c r="BG22" s="174"/>
      <c r="BH22" s="174"/>
      <c r="BI22" s="174"/>
      <c r="BJ22" s="174"/>
      <c r="BK22" s="175"/>
      <c r="BL22" s="176" t="s">
        <v>189</v>
      </c>
      <c r="BM22" s="174"/>
      <c r="BN22" s="174"/>
      <c r="BO22" s="174"/>
      <c r="BP22" s="174"/>
      <c r="BQ22" s="174"/>
      <c r="BR22" s="175"/>
      <c r="BS22" s="176" t="s">
        <v>191</v>
      </c>
      <c r="BT22" s="174"/>
      <c r="BU22" s="174"/>
      <c r="BV22" s="174"/>
      <c r="BW22" s="174"/>
      <c r="BX22" s="174"/>
      <c r="BY22" s="175"/>
      <c r="BZ22" s="177" t="s">
        <v>310</v>
      </c>
      <c r="CA22" s="174"/>
      <c r="CB22" s="174"/>
      <c r="CC22" s="174"/>
      <c r="CD22" s="174"/>
      <c r="CE22" s="174"/>
      <c r="CF22" s="175"/>
      <c r="CG22" s="177" t="s">
        <v>311</v>
      </c>
      <c r="CH22" s="174"/>
      <c r="CI22" s="174"/>
      <c r="CJ22" s="174"/>
      <c r="CK22" s="174"/>
      <c r="CL22" s="174"/>
      <c r="CM22" s="175"/>
      <c r="CN22" s="177" t="s">
        <v>312</v>
      </c>
      <c r="CO22" s="174"/>
      <c r="CP22" s="174"/>
      <c r="CQ22" s="174"/>
      <c r="CR22" s="174"/>
      <c r="CS22" s="174"/>
      <c r="CT22" s="175"/>
      <c r="CU22" s="174" t="s">
        <v>190</v>
      </c>
      <c r="CV22" s="174"/>
      <c r="CW22" s="174"/>
      <c r="CX22" s="174"/>
      <c r="CY22" s="174"/>
      <c r="CZ22" s="174"/>
      <c r="DA22" s="175"/>
      <c r="DB22" s="176" t="s">
        <v>189</v>
      </c>
      <c r="DC22" s="174"/>
      <c r="DD22" s="174"/>
      <c r="DE22" s="174"/>
      <c r="DF22" s="174"/>
      <c r="DG22" s="174"/>
      <c r="DH22" s="175"/>
      <c r="DI22" s="174" t="s">
        <v>191</v>
      </c>
      <c r="DJ22" s="174"/>
      <c r="DK22" s="174"/>
      <c r="DL22" s="174"/>
      <c r="DM22" s="174"/>
      <c r="DN22" s="174"/>
      <c r="DO22" s="175"/>
      <c r="DP22" s="177" t="s">
        <v>310</v>
      </c>
      <c r="DQ22" s="174"/>
      <c r="DR22" s="174"/>
      <c r="DS22" s="174"/>
      <c r="DT22" s="174"/>
      <c r="DU22" s="174"/>
      <c r="DV22" s="175"/>
      <c r="DW22" s="177" t="s">
        <v>311</v>
      </c>
      <c r="DX22" s="174"/>
      <c r="DY22" s="174"/>
      <c r="DZ22" s="174"/>
      <c r="EA22" s="174"/>
      <c r="EB22" s="174"/>
      <c r="EC22" s="175"/>
      <c r="ED22" s="178" t="s">
        <v>312</v>
      </c>
      <c r="EE22" s="174"/>
      <c r="EF22" s="174"/>
      <c r="EG22" s="174"/>
      <c r="EH22" s="174"/>
      <c r="EI22" s="174"/>
      <c r="EJ22" s="174"/>
      <c r="EK22" s="168"/>
      <c r="EL22" s="168"/>
      <c r="EM22" s="168"/>
      <c r="EN22" s="169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</row>
    <row r="23" spans="1:158" s="171" customFormat="1" ht="13.5" customHeight="1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3"/>
      <c r="O23" s="172"/>
      <c r="P23" s="172"/>
      <c r="Q23" s="172"/>
      <c r="R23" s="172"/>
      <c r="S23" s="172"/>
      <c r="T23" s="172"/>
      <c r="U23" s="173"/>
      <c r="V23" s="179"/>
      <c r="W23" s="172"/>
      <c r="X23" s="172"/>
      <c r="Y23" s="172"/>
      <c r="Z23" s="172"/>
      <c r="AA23" s="172"/>
      <c r="AB23" s="173"/>
      <c r="AC23" s="172"/>
      <c r="AD23" s="172"/>
      <c r="AE23" s="172"/>
      <c r="AF23" s="172"/>
      <c r="AG23" s="172"/>
      <c r="AH23" s="172"/>
      <c r="AI23" s="173"/>
      <c r="AJ23" s="172"/>
      <c r="AK23" s="172"/>
      <c r="AL23" s="172"/>
      <c r="AM23" s="172"/>
      <c r="AN23" s="172"/>
      <c r="AO23" s="172"/>
      <c r="AP23" s="173"/>
      <c r="AQ23" s="172"/>
      <c r="AR23" s="172"/>
      <c r="AS23" s="172"/>
      <c r="AT23" s="172"/>
      <c r="AU23" s="172"/>
      <c r="AV23" s="172"/>
      <c r="AW23" s="173"/>
      <c r="AX23" s="172"/>
      <c r="AY23" s="172"/>
      <c r="AZ23" s="172"/>
      <c r="BA23" s="172"/>
      <c r="BB23" s="172"/>
      <c r="BC23" s="172"/>
      <c r="BD23" s="173"/>
      <c r="BE23" s="172"/>
      <c r="BF23" s="172"/>
      <c r="BG23" s="172"/>
      <c r="BH23" s="172"/>
      <c r="BI23" s="172"/>
      <c r="BJ23" s="172"/>
      <c r="BK23" s="173"/>
      <c r="BL23" s="179"/>
      <c r="BM23" s="172"/>
      <c r="BN23" s="172"/>
      <c r="BO23" s="172"/>
      <c r="BP23" s="172"/>
      <c r="BQ23" s="172"/>
      <c r="BR23" s="173"/>
      <c r="BS23" s="179"/>
      <c r="BT23" s="172"/>
      <c r="BU23" s="172"/>
      <c r="BV23" s="172"/>
      <c r="BW23" s="172"/>
      <c r="BX23" s="172"/>
      <c r="BY23" s="173"/>
      <c r="BZ23" s="172"/>
      <c r="CA23" s="172"/>
      <c r="CB23" s="172"/>
      <c r="CC23" s="172"/>
      <c r="CD23" s="172"/>
      <c r="CE23" s="172"/>
      <c r="CF23" s="173"/>
      <c r="CG23" s="172"/>
      <c r="CH23" s="172"/>
      <c r="CI23" s="172"/>
      <c r="CJ23" s="172"/>
      <c r="CK23" s="172"/>
      <c r="CL23" s="172"/>
      <c r="CM23" s="173"/>
      <c r="CN23" s="172"/>
      <c r="CO23" s="172"/>
      <c r="CP23" s="172"/>
      <c r="CQ23" s="172"/>
      <c r="CR23" s="172"/>
      <c r="CS23" s="172"/>
      <c r="CT23" s="173"/>
      <c r="CU23" s="172"/>
      <c r="CV23" s="172"/>
      <c r="CW23" s="172"/>
      <c r="CX23" s="172"/>
      <c r="CY23" s="172"/>
      <c r="CZ23" s="172"/>
      <c r="DA23" s="173"/>
      <c r="DB23" s="179"/>
      <c r="DC23" s="172"/>
      <c r="DD23" s="172"/>
      <c r="DE23" s="172"/>
      <c r="DF23" s="172"/>
      <c r="DG23" s="172"/>
      <c r="DH23" s="173"/>
      <c r="DI23" s="172"/>
      <c r="DJ23" s="172"/>
      <c r="DK23" s="172"/>
      <c r="DL23" s="172"/>
      <c r="DM23" s="172"/>
      <c r="DN23" s="172"/>
      <c r="DO23" s="173"/>
      <c r="DP23" s="172"/>
      <c r="DQ23" s="172"/>
      <c r="DR23" s="172"/>
      <c r="DS23" s="172"/>
      <c r="DT23" s="172"/>
      <c r="DU23" s="172"/>
      <c r="DV23" s="173"/>
      <c r="DW23" s="172"/>
      <c r="DX23" s="172"/>
      <c r="DY23" s="172"/>
      <c r="DZ23" s="172"/>
      <c r="EA23" s="172"/>
      <c r="EB23" s="172"/>
      <c r="EC23" s="173"/>
      <c r="ED23" s="179"/>
      <c r="EE23" s="172"/>
      <c r="EF23" s="172"/>
      <c r="EG23" s="172"/>
      <c r="EH23" s="172"/>
      <c r="EI23" s="172"/>
      <c r="EJ23" s="172"/>
      <c r="EK23" s="168"/>
      <c r="EL23" s="168"/>
      <c r="EM23" s="169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</row>
    <row r="24" spans="1:158" s="171" customFormat="1" ht="13.5" customHeight="1" x14ac:dyDescent="0.2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3"/>
      <c r="O24" s="172"/>
      <c r="P24" s="172"/>
      <c r="Q24" s="172"/>
      <c r="R24" s="172"/>
      <c r="S24" s="172"/>
      <c r="T24" s="172"/>
      <c r="U24" s="173"/>
      <c r="V24" s="179"/>
      <c r="W24" s="172"/>
      <c r="X24" s="172"/>
      <c r="Y24" s="172"/>
      <c r="Z24" s="172"/>
      <c r="AA24" s="172"/>
      <c r="AB24" s="173"/>
      <c r="AC24" s="172"/>
      <c r="AD24" s="172"/>
      <c r="AE24" s="172"/>
      <c r="AF24" s="172"/>
      <c r="AG24" s="172"/>
      <c r="AH24" s="172"/>
      <c r="AI24" s="173"/>
      <c r="AJ24" s="172"/>
      <c r="AK24" s="172"/>
      <c r="AL24" s="172"/>
      <c r="AM24" s="172"/>
      <c r="AN24" s="172"/>
      <c r="AO24" s="172"/>
      <c r="AP24" s="173"/>
      <c r="AQ24" s="172"/>
      <c r="AR24" s="172"/>
      <c r="AS24" s="172"/>
      <c r="AT24" s="172"/>
      <c r="AU24" s="172"/>
      <c r="AV24" s="172"/>
      <c r="AW24" s="173"/>
      <c r="AX24" s="172"/>
      <c r="AY24" s="172"/>
      <c r="AZ24" s="172"/>
      <c r="BA24" s="172"/>
      <c r="BB24" s="172"/>
      <c r="BC24" s="172"/>
      <c r="BD24" s="173"/>
      <c r="BE24" s="172"/>
      <c r="BF24" s="172"/>
      <c r="BG24" s="172"/>
      <c r="BH24" s="172"/>
      <c r="BI24" s="172"/>
      <c r="BJ24" s="172"/>
      <c r="BK24" s="173"/>
      <c r="BL24" s="179"/>
      <c r="BM24" s="172"/>
      <c r="BN24" s="172"/>
      <c r="BO24" s="172"/>
      <c r="BP24" s="172"/>
      <c r="BQ24" s="172"/>
      <c r="BR24" s="173"/>
      <c r="BS24" s="179"/>
      <c r="BT24" s="172"/>
      <c r="BU24" s="172"/>
      <c r="BV24" s="172"/>
      <c r="BW24" s="172"/>
      <c r="BX24" s="172"/>
      <c r="BY24" s="173"/>
      <c r="BZ24" s="172"/>
      <c r="CA24" s="172"/>
      <c r="CB24" s="172"/>
      <c r="CC24" s="172"/>
      <c r="CD24" s="172"/>
      <c r="CE24" s="172"/>
      <c r="CF24" s="173"/>
      <c r="CG24" s="172"/>
      <c r="CH24" s="172"/>
      <c r="CI24" s="172"/>
      <c r="CJ24" s="172"/>
      <c r="CK24" s="172"/>
      <c r="CL24" s="172"/>
      <c r="CM24" s="173"/>
      <c r="CN24" s="172"/>
      <c r="CO24" s="172"/>
      <c r="CP24" s="172"/>
      <c r="CQ24" s="172"/>
      <c r="CR24" s="172"/>
      <c r="CS24" s="172"/>
      <c r="CT24" s="173"/>
      <c r="CU24" s="172"/>
      <c r="CV24" s="172"/>
      <c r="CW24" s="172"/>
      <c r="CX24" s="172"/>
      <c r="CY24" s="172"/>
      <c r="CZ24" s="172"/>
      <c r="DA24" s="173"/>
      <c r="DB24" s="179"/>
      <c r="DC24" s="172"/>
      <c r="DD24" s="172"/>
      <c r="DE24" s="172"/>
      <c r="DF24" s="172"/>
      <c r="DG24" s="172"/>
      <c r="DH24" s="173"/>
      <c r="DI24" s="172"/>
      <c r="DJ24" s="172"/>
      <c r="DK24" s="172"/>
      <c r="DL24" s="172"/>
      <c r="DM24" s="172"/>
      <c r="DN24" s="172"/>
      <c r="DO24" s="173"/>
      <c r="DP24" s="172"/>
      <c r="DQ24" s="172"/>
      <c r="DR24" s="172"/>
      <c r="DS24" s="172"/>
      <c r="DT24" s="172"/>
      <c r="DU24" s="172"/>
      <c r="DV24" s="173"/>
      <c r="DW24" s="172"/>
      <c r="DX24" s="172"/>
      <c r="DY24" s="172"/>
      <c r="DZ24" s="172"/>
      <c r="EA24" s="172"/>
      <c r="EB24" s="172"/>
      <c r="EC24" s="173"/>
      <c r="ED24" s="179"/>
      <c r="EE24" s="172"/>
      <c r="EF24" s="172"/>
      <c r="EG24" s="172"/>
      <c r="EH24" s="172"/>
      <c r="EI24" s="172"/>
      <c r="EJ24" s="172"/>
      <c r="EK24" s="168"/>
      <c r="EL24" s="168"/>
      <c r="EM24" s="169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</row>
    <row r="25" spans="1:158" s="171" customFormat="1" ht="13.5" customHeight="1" x14ac:dyDescent="0.2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3"/>
      <c r="O25" s="172"/>
      <c r="P25" s="172"/>
      <c r="Q25" s="172"/>
      <c r="R25" s="172"/>
      <c r="S25" s="172"/>
      <c r="T25" s="172"/>
      <c r="U25" s="173"/>
      <c r="V25" s="179"/>
      <c r="W25" s="172"/>
      <c r="X25" s="172"/>
      <c r="Y25" s="172"/>
      <c r="Z25" s="172"/>
      <c r="AA25" s="172"/>
      <c r="AB25" s="173"/>
      <c r="AC25" s="172"/>
      <c r="AD25" s="172"/>
      <c r="AE25" s="172"/>
      <c r="AF25" s="172"/>
      <c r="AG25" s="172"/>
      <c r="AH25" s="172"/>
      <c r="AI25" s="173"/>
      <c r="AJ25" s="172"/>
      <c r="AK25" s="172"/>
      <c r="AL25" s="172"/>
      <c r="AM25" s="172"/>
      <c r="AN25" s="172"/>
      <c r="AO25" s="172"/>
      <c r="AP25" s="173"/>
      <c r="AQ25" s="172"/>
      <c r="AR25" s="172"/>
      <c r="AS25" s="172"/>
      <c r="AT25" s="172"/>
      <c r="AU25" s="172"/>
      <c r="AV25" s="172"/>
      <c r="AW25" s="173"/>
      <c r="AX25" s="172"/>
      <c r="AY25" s="172"/>
      <c r="AZ25" s="172"/>
      <c r="BA25" s="172"/>
      <c r="BB25" s="172"/>
      <c r="BC25" s="172"/>
      <c r="BD25" s="173"/>
      <c r="BE25" s="172"/>
      <c r="BF25" s="172"/>
      <c r="BG25" s="172"/>
      <c r="BH25" s="172"/>
      <c r="BI25" s="172"/>
      <c r="BJ25" s="172"/>
      <c r="BK25" s="173"/>
      <c r="BL25" s="179"/>
      <c r="BM25" s="172"/>
      <c r="BN25" s="172"/>
      <c r="BO25" s="172"/>
      <c r="BP25" s="172"/>
      <c r="BQ25" s="172"/>
      <c r="BR25" s="173"/>
      <c r="BS25" s="179"/>
      <c r="BT25" s="172"/>
      <c r="BU25" s="172"/>
      <c r="BV25" s="172"/>
      <c r="BW25" s="172"/>
      <c r="BX25" s="172"/>
      <c r="BY25" s="173"/>
      <c r="BZ25" s="172"/>
      <c r="CA25" s="172"/>
      <c r="CB25" s="172"/>
      <c r="CC25" s="172"/>
      <c r="CD25" s="172"/>
      <c r="CE25" s="172"/>
      <c r="CF25" s="173"/>
      <c r="CG25" s="172"/>
      <c r="CH25" s="172"/>
      <c r="CI25" s="172"/>
      <c r="CJ25" s="172"/>
      <c r="CK25" s="172"/>
      <c r="CL25" s="172"/>
      <c r="CM25" s="173"/>
      <c r="CN25" s="172"/>
      <c r="CO25" s="172"/>
      <c r="CP25" s="172"/>
      <c r="CQ25" s="172"/>
      <c r="CR25" s="172"/>
      <c r="CS25" s="172"/>
      <c r="CT25" s="173"/>
      <c r="CU25" s="172"/>
      <c r="CV25" s="172"/>
      <c r="CW25" s="172"/>
      <c r="CX25" s="172"/>
      <c r="CY25" s="172"/>
      <c r="CZ25" s="172"/>
      <c r="DA25" s="173"/>
      <c r="DB25" s="179"/>
      <c r="DC25" s="172"/>
      <c r="DD25" s="172"/>
      <c r="DE25" s="172"/>
      <c r="DF25" s="172"/>
      <c r="DG25" s="172"/>
      <c r="DH25" s="173"/>
      <c r="DI25" s="172"/>
      <c r="DJ25" s="172"/>
      <c r="DK25" s="172"/>
      <c r="DL25" s="172"/>
      <c r="DM25" s="172"/>
      <c r="DN25" s="172"/>
      <c r="DO25" s="173"/>
      <c r="DP25" s="172"/>
      <c r="DQ25" s="172"/>
      <c r="DR25" s="172"/>
      <c r="DS25" s="172"/>
      <c r="DT25" s="172"/>
      <c r="DU25" s="172"/>
      <c r="DV25" s="173"/>
      <c r="DW25" s="172"/>
      <c r="DX25" s="172"/>
      <c r="DY25" s="172"/>
      <c r="DZ25" s="172"/>
      <c r="EA25" s="172"/>
      <c r="EB25" s="172"/>
      <c r="EC25" s="173"/>
      <c r="ED25" s="179"/>
      <c r="EE25" s="172"/>
      <c r="EF25" s="172"/>
      <c r="EG25" s="172"/>
      <c r="EH25" s="172"/>
      <c r="EI25" s="172"/>
      <c r="EJ25" s="172"/>
      <c r="EK25" s="168"/>
      <c r="EL25" s="168"/>
      <c r="EM25" s="169"/>
      <c r="EN25" s="170"/>
      <c r="EO25" s="170"/>
      <c r="EP25" s="170"/>
      <c r="EQ25" s="170"/>
      <c r="ER25" s="170"/>
      <c r="ES25" s="170"/>
      <c r="ET25" s="170"/>
      <c r="EU25" s="170"/>
      <c r="EV25" s="170"/>
      <c r="EW25" s="170"/>
    </row>
    <row r="26" spans="1:158" s="171" customFormat="1" ht="13.5" customHeight="1" x14ac:dyDescent="0.2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  <c r="O26" s="180"/>
      <c r="P26" s="180"/>
      <c r="Q26" s="180"/>
      <c r="R26" s="180"/>
      <c r="S26" s="180"/>
      <c r="T26" s="180"/>
      <c r="U26" s="181"/>
      <c r="V26" s="182"/>
      <c r="W26" s="180"/>
      <c r="X26" s="180"/>
      <c r="Y26" s="180"/>
      <c r="Z26" s="180"/>
      <c r="AA26" s="180"/>
      <c r="AB26" s="181"/>
      <c r="AC26" s="180"/>
      <c r="AD26" s="180"/>
      <c r="AE26" s="180"/>
      <c r="AF26" s="180"/>
      <c r="AG26" s="180"/>
      <c r="AH26" s="180"/>
      <c r="AI26" s="181"/>
      <c r="AJ26" s="180"/>
      <c r="AK26" s="180"/>
      <c r="AL26" s="180"/>
      <c r="AM26" s="180"/>
      <c r="AN26" s="180"/>
      <c r="AO26" s="180"/>
      <c r="AP26" s="181"/>
      <c r="AQ26" s="180"/>
      <c r="AR26" s="180"/>
      <c r="AS26" s="180"/>
      <c r="AT26" s="180"/>
      <c r="AU26" s="180"/>
      <c r="AV26" s="180"/>
      <c r="AW26" s="181"/>
      <c r="AX26" s="180"/>
      <c r="AY26" s="180"/>
      <c r="AZ26" s="180"/>
      <c r="BA26" s="180"/>
      <c r="BB26" s="180"/>
      <c r="BC26" s="180"/>
      <c r="BD26" s="181"/>
      <c r="BE26" s="180"/>
      <c r="BF26" s="180"/>
      <c r="BG26" s="180"/>
      <c r="BH26" s="180"/>
      <c r="BI26" s="180"/>
      <c r="BJ26" s="180"/>
      <c r="BK26" s="181"/>
      <c r="BL26" s="182"/>
      <c r="BM26" s="180"/>
      <c r="BN26" s="180"/>
      <c r="BO26" s="180"/>
      <c r="BP26" s="180"/>
      <c r="BQ26" s="180"/>
      <c r="BR26" s="181"/>
      <c r="BS26" s="182"/>
      <c r="BT26" s="180"/>
      <c r="BU26" s="180"/>
      <c r="BV26" s="180"/>
      <c r="BW26" s="180"/>
      <c r="BX26" s="180"/>
      <c r="BY26" s="181"/>
      <c r="BZ26" s="180"/>
      <c r="CA26" s="180"/>
      <c r="CB26" s="180"/>
      <c r="CC26" s="180"/>
      <c r="CD26" s="180"/>
      <c r="CE26" s="180"/>
      <c r="CF26" s="181"/>
      <c r="CG26" s="180"/>
      <c r="CH26" s="180"/>
      <c r="CI26" s="180"/>
      <c r="CJ26" s="180"/>
      <c r="CK26" s="180"/>
      <c r="CL26" s="180"/>
      <c r="CM26" s="181"/>
      <c r="CN26" s="180"/>
      <c r="CO26" s="180"/>
      <c r="CP26" s="180"/>
      <c r="CQ26" s="180"/>
      <c r="CR26" s="180"/>
      <c r="CS26" s="180"/>
      <c r="CT26" s="181"/>
      <c r="CU26" s="180"/>
      <c r="CV26" s="180"/>
      <c r="CW26" s="180"/>
      <c r="CX26" s="180"/>
      <c r="CY26" s="180"/>
      <c r="CZ26" s="180"/>
      <c r="DA26" s="181"/>
      <c r="DB26" s="182"/>
      <c r="DC26" s="180"/>
      <c r="DD26" s="180"/>
      <c r="DE26" s="180"/>
      <c r="DF26" s="180"/>
      <c r="DG26" s="180"/>
      <c r="DH26" s="181"/>
      <c r="DI26" s="180"/>
      <c r="DJ26" s="180"/>
      <c r="DK26" s="180"/>
      <c r="DL26" s="180"/>
      <c r="DM26" s="180"/>
      <c r="DN26" s="180"/>
      <c r="DO26" s="181"/>
      <c r="DP26" s="180"/>
      <c r="DQ26" s="180"/>
      <c r="DR26" s="180"/>
      <c r="DS26" s="180"/>
      <c r="DT26" s="180"/>
      <c r="DU26" s="180"/>
      <c r="DV26" s="181"/>
      <c r="DW26" s="180"/>
      <c r="DX26" s="180"/>
      <c r="DY26" s="180"/>
      <c r="DZ26" s="180"/>
      <c r="EA26" s="180"/>
      <c r="EB26" s="180"/>
      <c r="EC26" s="181"/>
      <c r="ED26" s="182"/>
      <c r="EE26" s="180"/>
      <c r="EF26" s="180"/>
      <c r="EG26" s="180"/>
      <c r="EH26" s="180"/>
      <c r="EI26" s="180"/>
      <c r="EJ26" s="180"/>
      <c r="EK26" s="168"/>
      <c r="EL26" s="168"/>
      <c r="EM26" s="169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</row>
    <row r="27" spans="1:158" s="171" customFormat="1" ht="13.5" customHeight="1" x14ac:dyDescent="0.2">
      <c r="A27" s="183" t="s">
        <v>188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4"/>
      <c r="O27" s="185">
        <f>SUM(O29:T49)</f>
        <v>63723</v>
      </c>
      <c r="P27" s="185"/>
      <c r="Q27" s="185"/>
      <c r="R27" s="185"/>
      <c r="S27" s="185"/>
      <c r="T27" s="185"/>
      <c r="U27" s="186"/>
      <c r="V27" s="185">
        <f>SUM(V29:AA49)</f>
        <v>52402</v>
      </c>
      <c r="W27" s="185"/>
      <c r="X27" s="185"/>
      <c r="Y27" s="185"/>
      <c r="Z27" s="185"/>
      <c r="AA27" s="185"/>
      <c r="AB27" s="186"/>
      <c r="AC27" s="185">
        <f>SUM(AC29:AH49)</f>
        <v>3285</v>
      </c>
      <c r="AD27" s="185"/>
      <c r="AE27" s="185"/>
      <c r="AF27" s="185"/>
      <c r="AG27" s="185"/>
      <c r="AH27" s="185"/>
      <c r="AI27" s="187"/>
      <c r="AJ27" s="185">
        <f>SUM(AJ29:AN49)</f>
        <v>1339</v>
      </c>
      <c r="AK27" s="185"/>
      <c r="AL27" s="185"/>
      <c r="AM27" s="185"/>
      <c r="AN27" s="185"/>
      <c r="AO27" s="187"/>
      <c r="AP27" s="187"/>
      <c r="AQ27" s="185">
        <f>SUM(AQ29:AU49)</f>
        <v>3875</v>
      </c>
      <c r="AR27" s="185"/>
      <c r="AS27" s="185"/>
      <c r="AT27" s="185"/>
      <c r="AU27" s="185"/>
      <c r="AV27" s="187"/>
      <c r="AW27" s="187"/>
      <c r="AX27" s="185">
        <f>SUM(AX29:BB49)</f>
        <v>1968</v>
      </c>
      <c r="AY27" s="185"/>
      <c r="AZ27" s="185"/>
      <c r="BA27" s="185"/>
      <c r="BB27" s="185"/>
      <c r="BC27" s="187"/>
      <c r="BD27" s="187"/>
      <c r="BE27" s="185">
        <f>SUM(BE29:BJ49)</f>
        <v>35516</v>
      </c>
      <c r="BF27" s="185"/>
      <c r="BG27" s="185"/>
      <c r="BH27" s="185"/>
      <c r="BI27" s="185"/>
      <c r="BJ27" s="185"/>
      <c r="BK27" s="187"/>
      <c r="BL27" s="185">
        <f>SUM(BL29:BQ49)</f>
        <v>28205</v>
      </c>
      <c r="BM27" s="185"/>
      <c r="BN27" s="185"/>
      <c r="BO27" s="185"/>
      <c r="BP27" s="185"/>
      <c r="BQ27" s="185"/>
      <c r="BR27" s="188"/>
      <c r="BS27" s="185">
        <f>SUM(BS29:BX49)</f>
        <v>2424</v>
      </c>
      <c r="BT27" s="185"/>
      <c r="BU27" s="185"/>
      <c r="BV27" s="185"/>
      <c r="BW27" s="185"/>
      <c r="BX27" s="185"/>
      <c r="BY27" s="189"/>
      <c r="BZ27" s="185">
        <f>SUM(BZ29:CD49)</f>
        <v>1121</v>
      </c>
      <c r="CA27" s="185"/>
      <c r="CB27" s="185"/>
      <c r="CC27" s="185"/>
      <c r="CD27" s="185"/>
      <c r="CE27" s="187"/>
      <c r="CF27" s="189"/>
      <c r="CG27" s="185">
        <f>SUM(CG29:CK49)</f>
        <v>2872</v>
      </c>
      <c r="CH27" s="185"/>
      <c r="CI27" s="185"/>
      <c r="CJ27" s="185"/>
      <c r="CK27" s="185"/>
      <c r="CL27" s="187"/>
      <c r="CM27" s="189"/>
      <c r="CN27" s="185">
        <f>SUM(CN29:CR49)</f>
        <v>408</v>
      </c>
      <c r="CO27" s="185"/>
      <c r="CP27" s="185"/>
      <c r="CQ27" s="185"/>
      <c r="CR27" s="185"/>
      <c r="CS27" s="189"/>
      <c r="CT27" s="189"/>
      <c r="CU27" s="185">
        <f>SUM(CU29:CZ49)</f>
        <v>28207</v>
      </c>
      <c r="CV27" s="185"/>
      <c r="CW27" s="185"/>
      <c r="CX27" s="185"/>
      <c r="CY27" s="185"/>
      <c r="CZ27" s="185"/>
      <c r="DA27" s="189"/>
      <c r="DB27" s="185">
        <f>SUM(DB29:DG49)</f>
        <v>24197</v>
      </c>
      <c r="DC27" s="185"/>
      <c r="DD27" s="185"/>
      <c r="DE27" s="185"/>
      <c r="DF27" s="185"/>
      <c r="DG27" s="185"/>
      <c r="DH27" s="189"/>
      <c r="DI27" s="185">
        <f>SUM(DI29:DN49)</f>
        <v>861</v>
      </c>
      <c r="DJ27" s="185"/>
      <c r="DK27" s="185"/>
      <c r="DL27" s="185"/>
      <c r="DM27" s="185"/>
      <c r="DN27" s="185"/>
      <c r="DO27" s="189"/>
      <c r="DP27" s="185">
        <f>SUM(DP29:DT49)</f>
        <v>218</v>
      </c>
      <c r="DQ27" s="185"/>
      <c r="DR27" s="185"/>
      <c r="DS27" s="185"/>
      <c r="DT27" s="185"/>
      <c r="DU27" s="189"/>
      <c r="DV27" s="188"/>
      <c r="DW27" s="185">
        <f>SUM(DW29:EA49)</f>
        <v>1003</v>
      </c>
      <c r="DX27" s="185"/>
      <c r="DY27" s="185"/>
      <c r="DZ27" s="185"/>
      <c r="EA27" s="185"/>
      <c r="EB27" s="187"/>
      <c r="EC27" s="189"/>
      <c r="ED27" s="185">
        <f>SUM(ED29:EH49)</f>
        <v>1560</v>
      </c>
      <c r="EE27" s="185"/>
      <c r="EF27" s="185"/>
      <c r="EG27" s="185"/>
      <c r="EH27" s="185"/>
      <c r="EI27" s="187"/>
      <c r="EJ27" s="190"/>
      <c r="EK27" s="168"/>
      <c r="EL27" s="169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</row>
    <row r="28" spans="1:158" s="171" customFormat="1" ht="13.5" customHeight="1" x14ac:dyDescent="0.2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4"/>
      <c r="O28" s="186"/>
      <c r="P28" s="186"/>
      <c r="Q28" s="186"/>
      <c r="R28" s="186"/>
      <c r="S28" s="186"/>
      <c r="T28" s="186"/>
      <c r="U28" s="195"/>
      <c r="V28" s="195"/>
      <c r="W28" s="195"/>
      <c r="X28" s="195"/>
      <c r="Y28" s="195"/>
      <c r="Z28" s="195"/>
      <c r="AA28" s="195"/>
      <c r="AB28" s="195"/>
      <c r="AC28" s="186"/>
      <c r="AD28" s="186"/>
      <c r="AE28" s="186"/>
      <c r="AF28" s="186"/>
      <c r="AG28" s="186"/>
      <c r="AH28" s="186"/>
      <c r="AI28" s="195"/>
      <c r="AJ28" s="186"/>
      <c r="AK28" s="186"/>
      <c r="AL28" s="186"/>
      <c r="AM28" s="186"/>
      <c r="AN28" s="186"/>
      <c r="AO28" s="195"/>
      <c r="AP28" s="195"/>
      <c r="AQ28" s="186"/>
      <c r="AR28" s="186"/>
      <c r="AS28" s="186"/>
      <c r="AT28" s="186"/>
      <c r="AU28" s="186"/>
      <c r="AV28" s="195"/>
      <c r="AW28" s="195"/>
      <c r="AX28" s="196"/>
      <c r="AY28" s="196"/>
      <c r="AZ28" s="196"/>
      <c r="BA28" s="196"/>
      <c r="BB28" s="196"/>
      <c r="BC28" s="195"/>
      <c r="BD28" s="195"/>
      <c r="BE28" s="186"/>
      <c r="BF28" s="186"/>
      <c r="BG28" s="186"/>
      <c r="BH28" s="186"/>
      <c r="BI28" s="186"/>
      <c r="BJ28" s="186"/>
      <c r="BK28" s="195"/>
      <c r="BL28" s="186"/>
      <c r="BM28" s="186"/>
      <c r="BN28" s="186"/>
      <c r="BO28" s="186"/>
      <c r="BP28" s="186"/>
      <c r="BQ28" s="186"/>
      <c r="BR28" s="168"/>
      <c r="BS28" s="186"/>
      <c r="BT28" s="186"/>
      <c r="BU28" s="186"/>
      <c r="BV28" s="186"/>
      <c r="BW28" s="186"/>
      <c r="BX28" s="186"/>
      <c r="BY28" s="197"/>
      <c r="BZ28" s="186"/>
      <c r="CA28" s="186"/>
      <c r="CB28" s="186"/>
      <c r="CC28" s="186"/>
      <c r="CD28" s="186"/>
      <c r="CE28" s="198"/>
      <c r="CF28" s="197"/>
      <c r="CG28" s="186"/>
      <c r="CH28" s="186"/>
      <c r="CI28" s="186"/>
      <c r="CJ28" s="186"/>
      <c r="CK28" s="186"/>
      <c r="CL28" s="198"/>
      <c r="CM28" s="197"/>
      <c r="CN28" s="186"/>
      <c r="CO28" s="186"/>
      <c r="CP28" s="186"/>
      <c r="CQ28" s="186"/>
      <c r="CR28" s="186"/>
      <c r="CS28" s="199"/>
      <c r="CT28" s="197"/>
      <c r="CU28" s="186"/>
      <c r="CV28" s="186"/>
      <c r="CW28" s="186"/>
      <c r="CX28" s="186"/>
      <c r="CY28" s="186"/>
      <c r="CZ28" s="186"/>
      <c r="DA28" s="197"/>
      <c r="DB28" s="186"/>
      <c r="DC28" s="186"/>
      <c r="DD28" s="186"/>
      <c r="DE28" s="186"/>
      <c r="DF28" s="186"/>
      <c r="DG28" s="186"/>
      <c r="DH28" s="200"/>
      <c r="DI28" s="186"/>
      <c r="DJ28" s="186"/>
      <c r="DK28" s="186"/>
      <c r="DL28" s="186"/>
      <c r="DM28" s="186"/>
      <c r="DN28" s="186"/>
      <c r="DO28" s="200"/>
      <c r="DP28" s="186"/>
      <c r="DQ28" s="186"/>
      <c r="DR28" s="186"/>
      <c r="DS28" s="186"/>
      <c r="DT28" s="186"/>
      <c r="DU28" s="199"/>
      <c r="DV28" s="201"/>
      <c r="DW28" s="186"/>
      <c r="DX28" s="186"/>
      <c r="DY28" s="186"/>
      <c r="DZ28" s="186"/>
      <c r="EA28" s="186"/>
      <c r="EB28" s="198"/>
      <c r="EC28" s="200"/>
      <c r="ED28" s="186"/>
      <c r="EE28" s="186"/>
      <c r="EF28" s="186"/>
      <c r="EG28" s="186"/>
      <c r="EH28" s="186"/>
      <c r="EI28" s="198"/>
      <c r="EJ28" s="191"/>
      <c r="EK28" s="168"/>
      <c r="EL28" s="169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</row>
    <row r="29" spans="1:158" s="171" customFormat="1" ht="13.5" customHeight="1" x14ac:dyDescent="0.2">
      <c r="A29" s="202" t="s">
        <v>187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3"/>
      <c r="O29" s="204">
        <f>SUM(BE29,CU29)</f>
        <v>1878</v>
      </c>
      <c r="P29" s="204"/>
      <c r="Q29" s="204"/>
      <c r="R29" s="204"/>
      <c r="S29" s="204"/>
      <c r="T29" s="204"/>
      <c r="U29" s="196"/>
      <c r="V29" s="205">
        <f>SUM(BL29,DB29)</f>
        <v>712</v>
      </c>
      <c r="W29" s="205"/>
      <c r="X29" s="205"/>
      <c r="Y29" s="205"/>
      <c r="Z29" s="205"/>
      <c r="AA29" s="205"/>
      <c r="AB29" s="206"/>
      <c r="AC29" s="204">
        <f>SUM(BS29,DI29)</f>
        <v>72</v>
      </c>
      <c r="AD29" s="204"/>
      <c r="AE29" s="204"/>
      <c r="AF29" s="204"/>
      <c r="AG29" s="204"/>
      <c r="AH29" s="204"/>
      <c r="AI29" s="200"/>
      <c r="AJ29" s="204">
        <f>SUM(BZ29,DP29)</f>
        <v>95</v>
      </c>
      <c r="AK29" s="204"/>
      <c r="AL29" s="204"/>
      <c r="AM29" s="204"/>
      <c r="AN29" s="204"/>
      <c r="AO29" s="200"/>
      <c r="AP29" s="200"/>
      <c r="AQ29" s="204">
        <f>SUM(CG29,DW29)</f>
        <v>602</v>
      </c>
      <c r="AR29" s="204"/>
      <c r="AS29" s="204"/>
      <c r="AT29" s="204"/>
      <c r="AU29" s="204"/>
      <c r="AV29" s="195"/>
      <c r="AW29" s="195"/>
      <c r="AX29" s="204">
        <f>SUM(CN29,ED29)</f>
        <v>396</v>
      </c>
      <c r="AY29" s="204"/>
      <c r="AZ29" s="204"/>
      <c r="BA29" s="204"/>
      <c r="BB29" s="204"/>
      <c r="BC29" s="195"/>
      <c r="BD29" s="195"/>
      <c r="BE29" s="204">
        <v>1104</v>
      </c>
      <c r="BF29" s="204"/>
      <c r="BG29" s="204"/>
      <c r="BH29" s="204"/>
      <c r="BI29" s="204"/>
      <c r="BJ29" s="204"/>
      <c r="BK29" s="195"/>
      <c r="BL29" s="204">
        <v>377</v>
      </c>
      <c r="BM29" s="204"/>
      <c r="BN29" s="204"/>
      <c r="BO29" s="204"/>
      <c r="BP29" s="204"/>
      <c r="BQ29" s="204"/>
      <c r="BR29" s="168"/>
      <c r="BS29" s="204">
        <v>53</v>
      </c>
      <c r="BT29" s="204"/>
      <c r="BU29" s="204"/>
      <c r="BV29" s="204"/>
      <c r="BW29" s="204"/>
      <c r="BX29" s="204"/>
      <c r="BY29" s="207"/>
      <c r="BZ29" s="204">
        <v>88</v>
      </c>
      <c r="CA29" s="204"/>
      <c r="CB29" s="204"/>
      <c r="CC29" s="204"/>
      <c r="CD29" s="204"/>
      <c r="CE29" s="200"/>
      <c r="CF29" s="207"/>
      <c r="CG29" s="204">
        <v>503</v>
      </c>
      <c r="CH29" s="204"/>
      <c r="CI29" s="204"/>
      <c r="CJ29" s="204"/>
      <c r="CK29" s="204"/>
      <c r="CL29" s="195"/>
      <c r="CM29" s="207"/>
      <c r="CN29" s="204">
        <v>82</v>
      </c>
      <c r="CO29" s="204"/>
      <c r="CP29" s="204"/>
      <c r="CQ29" s="204"/>
      <c r="CR29" s="204"/>
      <c r="CS29" s="200"/>
      <c r="CT29" s="207"/>
      <c r="CU29" s="204">
        <v>774</v>
      </c>
      <c r="CV29" s="204"/>
      <c r="CW29" s="204"/>
      <c r="CX29" s="204"/>
      <c r="CY29" s="204"/>
      <c r="CZ29" s="204"/>
      <c r="DA29" s="207"/>
      <c r="DB29" s="204">
        <v>335</v>
      </c>
      <c r="DC29" s="204"/>
      <c r="DD29" s="204"/>
      <c r="DE29" s="204"/>
      <c r="DF29" s="204"/>
      <c r="DG29" s="204"/>
      <c r="DH29" s="200"/>
      <c r="DI29" s="204">
        <v>19</v>
      </c>
      <c r="DJ29" s="204"/>
      <c r="DK29" s="204"/>
      <c r="DL29" s="204"/>
      <c r="DM29" s="204"/>
      <c r="DN29" s="204"/>
      <c r="DO29" s="200"/>
      <c r="DP29" s="204">
        <v>7</v>
      </c>
      <c r="DQ29" s="204"/>
      <c r="DR29" s="204"/>
      <c r="DS29" s="204"/>
      <c r="DT29" s="204"/>
      <c r="DU29" s="200"/>
      <c r="DV29" s="201"/>
      <c r="DW29" s="204">
        <v>99</v>
      </c>
      <c r="DX29" s="204"/>
      <c r="DY29" s="204"/>
      <c r="DZ29" s="204"/>
      <c r="EA29" s="204"/>
      <c r="EB29" s="200"/>
      <c r="EC29" s="200"/>
      <c r="ED29" s="204">
        <v>314</v>
      </c>
      <c r="EE29" s="204"/>
      <c r="EF29" s="204"/>
      <c r="EG29" s="204"/>
      <c r="EH29" s="204"/>
      <c r="EI29" s="200"/>
      <c r="EJ29" s="208"/>
      <c r="EK29" s="168"/>
      <c r="EL29" s="168"/>
      <c r="EM29" s="169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</row>
    <row r="30" spans="1:158" s="171" customFormat="1" ht="13.5" customHeight="1" x14ac:dyDescent="0.2">
      <c r="A30" s="202" t="s">
        <v>295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3"/>
      <c r="O30" s="204">
        <f t="shared" ref="O30:O49" si="0">SUM(BE30,CU30)</f>
        <v>95</v>
      </c>
      <c r="P30" s="204"/>
      <c r="Q30" s="204"/>
      <c r="R30" s="204"/>
      <c r="S30" s="204"/>
      <c r="T30" s="204"/>
      <c r="U30" s="196"/>
      <c r="V30" s="205">
        <f t="shared" ref="V30:V48" si="1">SUM(BL30,DB30)</f>
        <v>65</v>
      </c>
      <c r="W30" s="205"/>
      <c r="X30" s="205"/>
      <c r="Y30" s="205"/>
      <c r="Z30" s="205"/>
      <c r="AA30" s="205"/>
      <c r="AB30" s="200"/>
      <c r="AC30" s="204">
        <f t="shared" ref="AC30:AC49" si="2">SUM(BS30,DI30)</f>
        <v>12</v>
      </c>
      <c r="AD30" s="204"/>
      <c r="AE30" s="204"/>
      <c r="AF30" s="204"/>
      <c r="AG30" s="204"/>
      <c r="AH30" s="204"/>
      <c r="AI30" s="200"/>
      <c r="AJ30" s="204">
        <f t="shared" ref="AJ30:AJ49" si="3">SUM(BZ30,DP30)</f>
        <v>3</v>
      </c>
      <c r="AK30" s="204"/>
      <c r="AL30" s="204"/>
      <c r="AM30" s="204"/>
      <c r="AN30" s="204"/>
      <c r="AO30" s="200"/>
      <c r="AP30" s="200"/>
      <c r="AQ30" s="204">
        <f t="shared" ref="AQ30:AQ49" si="4">SUM(CG30,DW30)</f>
        <v>9</v>
      </c>
      <c r="AR30" s="204"/>
      <c r="AS30" s="204"/>
      <c r="AT30" s="204"/>
      <c r="AU30" s="204"/>
      <c r="AV30" s="200"/>
      <c r="AW30" s="200"/>
      <c r="AX30" s="204">
        <f t="shared" ref="AX30:AX49" si="5">SUM(CN30,ED30)</f>
        <v>6</v>
      </c>
      <c r="AY30" s="204"/>
      <c r="AZ30" s="204"/>
      <c r="BA30" s="204"/>
      <c r="BB30" s="204"/>
      <c r="BC30" s="200"/>
      <c r="BD30" s="200"/>
      <c r="BE30" s="204">
        <v>74</v>
      </c>
      <c r="BF30" s="204"/>
      <c r="BG30" s="204"/>
      <c r="BH30" s="204"/>
      <c r="BI30" s="204"/>
      <c r="BJ30" s="204"/>
      <c r="BK30" s="200"/>
      <c r="BL30" s="204">
        <v>53</v>
      </c>
      <c r="BM30" s="204"/>
      <c r="BN30" s="204"/>
      <c r="BO30" s="204"/>
      <c r="BP30" s="204"/>
      <c r="BQ30" s="204"/>
      <c r="BR30" s="168"/>
      <c r="BS30" s="204">
        <v>8</v>
      </c>
      <c r="BT30" s="204"/>
      <c r="BU30" s="204"/>
      <c r="BV30" s="204"/>
      <c r="BW30" s="204"/>
      <c r="BX30" s="204"/>
      <c r="BY30" s="207"/>
      <c r="BZ30" s="204">
        <v>3</v>
      </c>
      <c r="CA30" s="204"/>
      <c r="CB30" s="204"/>
      <c r="CC30" s="204"/>
      <c r="CD30" s="204"/>
      <c r="CE30" s="200"/>
      <c r="CF30" s="207"/>
      <c r="CG30" s="204">
        <v>9</v>
      </c>
      <c r="CH30" s="204"/>
      <c r="CI30" s="204"/>
      <c r="CJ30" s="204"/>
      <c r="CK30" s="204"/>
      <c r="CL30" s="200"/>
      <c r="CM30" s="207"/>
      <c r="CN30" s="204">
        <v>1</v>
      </c>
      <c r="CO30" s="204"/>
      <c r="CP30" s="204"/>
      <c r="CQ30" s="204"/>
      <c r="CR30" s="204"/>
      <c r="CS30" s="200"/>
      <c r="CT30" s="207"/>
      <c r="CU30" s="204">
        <v>21</v>
      </c>
      <c r="CV30" s="204"/>
      <c r="CW30" s="204"/>
      <c r="CX30" s="204"/>
      <c r="CY30" s="204"/>
      <c r="CZ30" s="204"/>
      <c r="DA30" s="207"/>
      <c r="DB30" s="204">
        <v>12</v>
      </c>
      <c r="DC30" s="204"/>
      <c r="DD30" s="204"/>
      <c r="DE30" s="204"/>
      <c r="DF30" s="204"/>
      <c r="DG30" s="204"/>
      <c r="DH30" s="195"/>
      <c r="DI30" s="204">
        <v>4</v>
      </c>
      <c r="DJ30" s="204"/>
      <c r="DK30" s="204"/>
      <c r="DL30" s="204"/>
      <c r="DM30" s="204"/>
      <c r="DN30" s="204"/>
      <c r="DO30" s="200"/>
      <c r="DP30" s="204" t="s">
        <v>355</v>
      </c>
      <c r="DQ30" s="204"/>
      <c r="DR30" s="204"/>
      <c r="DS30" s="204"/>
      <c r="DT30" s="204"/>
      <c r="DU30" s="200"/>
      <c r="DV30" s="201"/>
      <c r="DW30" s="204" t="s">
        <v>355</v>
      </c>
      <c r="DX30" s="204"/>
      <c r="DY30" s="204"/>
      <c r="DZ30" s="204"/>
      <c r="EA30" s="204"/>
      <c r="EB30" s="200"/>
      <c r="EC30" s="200"/>
      <c r="ED30" s="204">
        <v>5</v>
      </c>
      <c r="EE30" s="204"/>
      <c r="EF30" s="204"/>
      <c r="EG30" s="204"/>
      <c r="EH30" s="204"/>
      <c r="EI30" s="200"/>
      <c r="EJ30" s="208"/>
      <c r="EK30" s="168"/>
      <c r="EL30" s="168"/>
      <c r="EM30" s="169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</row>
    <row r="31" spans="1:158" s="171" customFormat="1" ht="13.5" customHeight="1" x14ac:dyDescent="0.2">
      <c r="A31" s="202" t="s">
        <v>296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3"/>
      <c r="O31" s="204">
        <f t="shared" si="0"/>
        <v>51</v>
      </c>
      <c r="P31" s="204"/>
      <c r="Q31" s="204"/>
      <c r="R31" s="204"/>
      <c r="S31" s="204"/>
      <c r="T31" s="204"/>
      <c r="U31" s="196"/>
      <c r="V31" s="205">
        <f t="shared" si="1"/>
        <v>38</v>
      </c>
      <c r="W31" s="205"/>
      <c r="X31" s="205"/>
      <c r="Y31" s="205"/>
      <c r="Z31" s="205"/>
      <c r="AA31" s="205"/>
      <c r="AB31" s="200"/>
      <c r="AC31" s="204">
        <f t="shared" si="2"/>
        <v>6</v>
      </c>
      <c r="AD31" s="204"/>
      <c r="AE31" s="204"/>
      <c r="AF31" s="204"/>
      <c r="AG31" s="204"/>
      <c r="AH31" s="204"/>
      <c r="AI31" s="200"/>
      <c r="AJ31" s="204">
        <f t="shared" si="3"/>
        <v>3</v>
      </c>
      <c r="AK31" s="204"/>
      <c r="AL31" s="204"/>
      <c r="AM31" s="204"/>
      <c r="AN31" s="204"/>
      <c r="AO31" s="200"/>
      <c r="AP31" s="200"/>
      <c r="AQ31" s="204" t="s">
        <v>355</v>
      </c>
      <c r="AR31" s="204"/>
      <c r="AS31" s="204"/>
      <c r="AT31" s="204"/>
      <c r="AU31" s="204"/>
      <c r="AV31" s="200"/>
      <c r="AW31" s="200"/>
      <c r="AX31" s="204">
        <f t="shared" si="5"/>
        <v>4</v>
      </c>
      <c r="AY31" s="204"/>
      <c r="AZ31" s="204"/>
      <c r="BA31" s="204"/>
      <c r="BB31" s="204"/>
      <c r="BC31" s="200"/>
      <c r="BD31" s="200"/>
      <c r="BE31" s="204">
        <v>33</v>
      </c>
      <c r="BF31" s="204"/>
      <c r="BG31" s="204"/>
      <c r="BH31" s="204"/>
      <c r="BI31" s="204"/>
      <c r="BJ31" s="204"/>
      <c r="BK31" s="200"/>
      <c r="BL31" s="204">
        <v>23</v>
      </c>
      <c r="BM31" s="204"/>
      <c r="BN31" s="204"/>
      <c r="BO31" s="204"/>
      <c r="BP31" s="204"/>
      <c r="BQ31" s="204"/>
      <c r="BR31" s="206"/>
      <c r="BS31" s="204">
        <v>6</v>
      </c>
      <c r="BT31" s="204"/>
      <c r="BU31" s="204"/>
      <c r="BV31" s="204"/>
      <c r="BW31" s="204"/>
      <c r="BX31" s="204"/>
      <c r="BY31" s="207"/>
      <c r="BZ31" s="204">
        <v>3</v>
      </c>
      <c r="CA31" s="204"/>
      <c r="CB31" s="204"/>
      <c r="CC31" s="204"/>
      <c r="CD31" s="204"/>
      <c r="CE31" s="200"/>
      <c r="CF31" s="207"/>
      <c r="CG31" s="204" t="s">
        <v>355</v>
      </c>
      <c r="CH31" s="204"/>
      <c r="CI31" s="204"/>
      <c r="CJ31" s="204"/>
      <c r="CK31" s="204"/>
      <c r="CL31" s="200"/>
      <c r="CM31" s="207"/>
      <c r="CN31" s="204">
        <v>1</v>
      </c>
      <c r="CO31" s="204"/>
      <c r="CP31" s="204"/>
      <c r="CQ31" s="204"/>
      <c r="CR31" s="204"/>
      <c r="CS31" s="200"/>
      <c r="CT31" s="207"/>
      <c r="CU31" s="204">
        <v>18</v>
      </c>
      <c r="CV31" s="204"/>
      <c r="CW31" s="204"/>
      <c r="CX31" s="204"/>
      <c r="CY31" s="204"/>
      <c r="CZ31" s="204"/>
      <c r="DA31" s="207"/>
      <c r="DB31" s="204">
        <v>15</v>
      </c>
      <c r="DC31" s="204"/>
      <c r="DD31" s="204"/>
      <c r="DE31" s="204"/>
      <c r="DF31" s="204"/>
      <c r="DG31" s="204"/>
      <c r="DH31" s="200"/>
      <c r="DI31" s="204" t="s">
        <v>355</v>
      </c>
      <c r="DJ31" s="204"/>
      <c r="DK31" s="204"/>
      <c r="DL31" s="204"/>
      <c r="DM31" s="204"/>
      <c r="DN31" s="204"/>
      <c r="DO31" s="200"/>
      <c r="DP31" s="204" t="s">
        <v>355</v>
      </c>
      <c r="DQ31" s="204"/>
      <c r="DR31" s="204"/>
      <c r="DS31" s="204"/>
      <c r="DT31" s="204"/>
      <c r="DU31" s="200"/>
      <c r="DV31" s="201"/>
      <c r="DW31" s="204" t="s">
        <v>355</v>
      </c>
      <c r="DX31" s="204"/>
      <c r="DY31" s="204"/>
      <c r="DZ31" s="204"/>
      <c r="EA31" s="204"/>
      <c r="EB31" s="200"/>
      <c r="EC31" s="200"/>
      <c r="ED31" s="204">
        <v>3</v>
      </c>
      <c r="EE31" s="204"/>
      <c r="EF31" s="204"/>
      <c r="EG31" s="204"/>
      <c r="EH31" s="204"/>
      <c r="EI31" s="200"/>
      <c r="EJ31" s="208"/>
      <c r="EK31" s="168"/>
      <c r="EL31" s="168"/>
      <c r="EM31" s="169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</row>
    <row r="32" spans="1:158" s="191" customFormat="1" ht="13.5" customHeight="1" x14ac:dyDescent="0.2">
      <c r="A32" s="209" t="s">
        <v>297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10"/>
      <c r="O32" s="204">
        <f t="shared" si="0"/>
        <v>30</v>
      </c>
      <c r="P32" s="204"/>
      <c r="Q32" s="204"/>
      <c r="R32" s="204"/>
      <c r="S32" s="204"/>
      <c r="T32" s="204"/>
      <c r="U32" s="196"/>
      <c r="V32" s="205">
        <f t="shared" si="1"/>
        <v>29</v>
      </c>
      <c r="W32" s="205"/>
      <c r="X32" s="205"/>
      <c r="Y32" s="205"/>
      <c r="Z32" s="205"/>
      <c r="AA32" s="205"/>
      <c r="AB32" s="200"/>
      <c r="AC32" s="204">
        <f t="shared" si="2"/>
        <v>1</v>
      </c>
      <c r="AD32" s="204"/>
      <c r="AE32" s="204"/>
      <c r="AF32" s="204"/>
      <c r="AG32" s="204"/>
      <c r="AH32" s="204"/>
      <c r="AI32" s="200"/>
      <c r="AJ32" s="204" t="s">
        <v>355</v>
      </c>
      <c r="AK32" s="204"/>
      <c r="AL32" s="204"/>
      <c r="AM32" s="204"/>
      <c r="AN32" s="204"/>
      <c r="AO32" s="211"/>
      <c r="AP32" s="200"/>
      <c r="AQ32" s="204" t="s">
        <v>355</v>
      </c>
      <c r="AR32" s="204"/>
      <c r="AS32" s="204"/>
      <c r="AT32" s="204"/>
      <c r="AU32" s="204"/>
      <c r="AV32" s="211"/>
      <c r="AW32" s="200"/>
      <c r="AX32" s="204" t="s">
        <v>355</v>
      </c>
      <c r="AY32" s="204"/>
      <c r="AZ32" s="204"/>
      <c r="BA32" s="204"/>
      <c r="BB32" s="204"/>
      <c r="BC32" s="211"/>
      <c r="BD32" s="211"/>
      <c r="BE32" s="204">
        <v>22</v>
      </c>
      <c r="BF32" s="204"/>
      <c r="BG32" s="204"/>
      <c r="BH32" s="204"/>
      <c r="BI32" s="204"/>
      <c r="BJ32" s="204"/>
      <c r="BK32" s="200"/>
      <c r="BL32" s="204">
        <v>21</v>
      </c>
      <c r="BM32" s="204"/>
      <c r="BN32" s="204"/>
      <c r="BO32" s="204"/>
      <c r="BP32" s="204"/>
      <c r="BQ32" s="204"/>
      <c r="BR32" s="206"/>
      <c r="BS32" s="204">
        <v>1</v>
      </c>
      <c r="BT32" s="204"/>
      <c r="BU32" s="204"/>
      <c r="BV32" s="204"/>
      <c r="BW32" s="204"/>
      <c r="BX32" s="204"/>
      <c r="BY32" s="207"/>
      <c r="BZ32" s="204" t="s">
        <v>355</v>
      </c>
      <c r="CA32" s="204"/>
      <c r="CB32" s="204"/>
      <c r="CC32" s="204"/>
      <c r="CD32" s="204"/>
      <c r="CE32" s="200"/>
      <c r="CF32" s="207"/>
      <c r="CG32" s="204" t="s">
        <v>355</v>
      </c>
      <c r="CH32" s="204"/>
      <c r="CI32" s="204"/>
      <c r="CJ32" s="204"/>
      <c r="CK32" s="204"/>
      <c r="CL32" s="200"/>
      <c r="CM32" s="207"/>
      <c r="CN32" s="204" t="s">
        <v>355</v>
      </c>
      <c r="CO32" s="204"/>
      <c r="CP32" s="204"/>
      <c r="CQ32" s="204"/>
      <c r="CR32" s="204"/>
      <c r="CS32" s="200"/>
      <c r="CT32" s="207"/>
      <c r="CU32" s="204">
        <v>8</v>
      </c>
      <c r="CV32" s="204"/>
      <c r="CW32" s="204"/>
      <c r="CX32" s="204"/>
      <c r="CY32" s="204"/>
      <c r="CZ32" s="204"/>
      <c r="DA32" s="207"/>
      <c r="DB32" s="204">
        <v>8</v>
      </c>
      <c r="DC32" s="204"/>
      <c r="DD32" s="204"/>
      <c r="DE32" s="204"/>
      <c r="DF32" s="204"/>
      <c r="DG32" s="204"/>
      <c r="DH32" s="200"/>
      <c r="DI32" s="204" t="s">
        <v>355</v>
      </c>
      <c r="DJ32" s="204"/>
      <c r="DK32" s="204"/>
      <c r="DL32" s="204"/>
      <c r="DM32" s="204"/>
      <c r="DN32" s="204"/>
      <c r="DO32" s="200"/>
      <c r="DP32" s="204" t="s">
        <v>355</v>
      </c>
      <c r="DQ32" s="204"/>
      <c r="DR32" s="204"/>
      <c r="DS32" s="204"/>
      <c r="DT32" s="204"/>
      <c r="DU32" s="200"/>
      <c r="DV32" s="201"/>
      <c r="DW32" s="204" t="s">
        <v>355</v>
      </c>
      <c r="DX32" s="204"/>
      <c r="DY32" s="204"/>
      <c r="DZ32" s="204"/>
      <c r="EA32" s="204"/>
      <c r="EB32" s="200"/>
      <c r="EC32" s="200"/>
      <c r="ED32" s="204" t="s">
        <v>355</v>
      </c>
      <c r="EE32" s="204"/>
      <c r="EF32" s="204"/>
      <c r="EG32" s="204"/>
      <c r="EH32" s="204"/>
      <c r="EI32" s="200"/>
      <c r="EJ32" s="208"/>
      <c r="EK32" s="168"/>
      <c r="EL32" s="168"/>
      <c r="EM32" s="169"/>
      <c r="FB32" s="212"/>
    </row>
    <row r="33" spans="1:167" s="191" customFormat="1" ht="13.5" customHeight="1" x14ac:dyDescent="0.2">
      <c r="A33" s="202" t="s">
        <v>298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3"/>
      <c r="O33" s="204">
        <f t="shared" si="0"/>
        <v>4710</v>
      </c>
      <c r="P33" s="204"/>
      <c r="Q33" s="204"/>
      <c r="R33" s="204"/>
      <c r="S33" s="204"/>
      <c r="T33" s="204"/>
      <c r="U33" s="196"/>
      <c r="V33" s="205">
        <f t="shared" si="1"/>
        <v>2508</v>
      </c>
      <c r="W33" s="205"/>
      <c r="X33" s="205"/>
      <c r="Y33" s="205"/>
      <c r="Z33" s="205"/>
      <c r="AA33" s="205"/>
      <c r="AB33" s="195"/>
      <c r="AC33" s="204">
        <f t="shared" si="2"/>
        <v>791</v>
      </c>
      <c r="AD33" s="204"/>
      <c r="AE33" s="204"/>
      <c r="AF33" s="204"/>
      <c r="AG33" s="204"/>
      <c r="AH33" s="204"/>
      <c r="AI33" s="200"/>
      <c r="AJ33" s="204">
        <f t="shared" si="3"/>
        <v>280</v>
      </c>
      <c r="AK33" s="204"/>
      <c r="AL33" s="204"/>
      <c r="AM33" s="204"/>
      <c r="AN33" s="204"/>
      <c r="AO33" s="200"/>
      <c r="AP33" s="200"/>
      <c r="AQ33" s="204">
        <f t="shared" si="4"/>
        <v>786</v>
      </c>
      <c r="AR33" s="204"/>
      <c r="AS33" s="204"/>
      <c r="AT33" s="204"/>
      <c r="AU33" s="204"/>
      <c r="AV33" s="200"/>
      <c r="AW33" s="200"/>
      <c r="AX33" s="204">
        <f t="shared" si="5"/>
        <v>316</v>
      </c>
      <c r="AY33" s="204"/>
      <c r="AZ33" s="204"/>
      <c r="BA33" s="204"/>
      <c r="BB33" s="204"/>
      <c r="BC33" s="200"/>
      <c r="BD33" s="200"/>
      <c r="BE33" s="204">
        <v>3809</v>
      </c>
      <c r="BF33" s="204"/>
      <c r="BG33" s="204"/>
      <c r="BH33" s="204"/>
      <c r="BI33" s="204"/>
      <c r="BJ33" s="204"/>
      <c r="BK33" s="195"/>
      <c r="BL33" s="204">
        <v>2002</v>
      </c>
      <c r="BM33" s="204"/>
      <c r="BN33" s="204"/>
      <c r="BO33" s="204"/>
      <c r="BP33" s="204"/>
      <c r="BQ33" s="204"/>
      <c r="BR33" s="206"/>
      <c r="BS33" s="204">
        <v>615</v>
      </c>
      <c r="BT33" s="204"/>
      <c r="BU33" s="204"/>
      <c r="BV33" s="204"/>
      <c r="BW33" s="204"/>
      <c r="BX33" s="204"/>
      <c r="BY33" s="200"/>
      <c r="BZ33" s="204">
        <v>273</v>
      </c>
      <c r="CA33" s="204"/>
      <c r="CB33" s="204"/>
      <c r="CC33" s="204"/>
      <c r="CD33" s="204"/>
      <c r="CE33" s="200"/>
      <c r="CF33" s="200"/>
      <c r="CG33" s="204">
        <v>784</v>
      </c>
      <c r="CH33" s="204"/>
      <c r="CI33" s="204"/>
      <c r="CJ33" s="204"/>
      <c r="CK33" s="204"/>
      <c r="CL33" s="200"/>
      <c r="CM33" s="200"/>
      <c r="CN33" s="204">
        <v>107</v>
      </c>
      <c r="CO33" s="204"/>
      <c r="CP33" s="204"/>
      <c r="CQ33" s="204"/>
      <c r="CR33" s="204"/>
      <c r="CS33" s="200"/>
      <c r="CT33" s="200"/>
      <c r="CU33" s="204">
        <v>901</v>
      </c>
      <c r="CV33" s="204"/>
      <c r="CW33" s="204"/>
      <c r="CX33" s="204"/>
      <c r="CY33" s="204"/>
      <c r="CZ33" s="204"/>
      <c r="DA33" s="200"/>
      <c r="DB33" s="204">
        <v>506</v>
      </c>
      <c r="DC33" s="204"/>
      <c r="DD33" s="204"/>
      <c r="DE33" s="204"/>
      <c r="DF33" s="204"/>
      <c r="DG33" s="204"/>
      <c r="DH33" s="200"/>
      <c r="DI33" s="204">
        <v>176</v>
      </c>
      <c r="DJ33" s="204"/>
      <c r="DK33" s="204"/>
      <c r="DL33" s="204"/>
      <c r="DM33" s="204"/>
      <c r="DN33" s="204"/>
      <c r="DO33" s="200"/>
      <c r="DP33" s="204">
        <v>7</v>
      </c>
      <c r="DQ33" s="204"/>
      <c r="DR33" s="204"/>
      <c r="DS33" s="204"/>
      <c r="DT33" s="204"/>
      <c r="DU33" s="200"/>
      <c r="DV33" s="201"/>
      <c r="DW33" s="204">
        <v>2</v>
      </c>
      <c r="DX33" s="204"/>
      <c r="DY33" s="204"/>
      <c r="DZ33" s="204"/>
      <c r="EA33" s="204"/>
      <c r="EB33" s="200"/>
      <c r="EC33" s="200"/>
      <c r="ED33" s="204">
        <v>209</v>
      </c>
      <c r="EE33" s="204"/>
      <c r="EF33" s="204"/>
      <c r="EG33" s="204"/>
      <c r="EH33" s="204"/>
      <c r="EI33" s="200"/>
      <c r="EJ33" s="208"/>
      <c r="EK33" s="168"/>
      <c r="EL33" s="168"/>
      <c r="EM33" s="169"/>
      <c r="FB33" s="212"/>
    </row>
    <row r="34" spans="1:167" s="191" customFormat="1" ht="13.5" customHeight="1" x14ac:dyDescent="0.2">
      <c r="A34" s="202" t="s">
        <v>299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3"/>
      <c r="O34" s="204">
        <f t="shared" si="0"/>
        <v>21758</v>
      </c>
      <c r="P34" s="204"/>
      <c r="Q34" s="204"/>
      <c r="R34" s="204"/>
      <c r="S34" s="204"/>
      <c r="T34" s="204"/>
      <c r="U34" s="196"/>
      <c r="V34" s="205">
        <f t="shared" si="1"/>
        <v>20352</v>
      </c>
      <c r="W34" s="205"/>
      <c r="X34" s="205"/>
      <c r="Y34" s="205"/>
      <c r="Z34" s="205"/>
      <c r="AA34" s="205"/>
      <c r="AB34" s="195"/>
      <c r="AC34" s="204">
        <f t="shared" si="2"/>
        <v>739</v>
      </c>
      <c r="AD34" s="204"/>
      <c r="AE34" s="204"/>
      <c r="AF34" s="204"/>
      <c r="AG34" s="204"/>
      <c r="AH34" s="204"/>
      <c r="AI34" s="200"/>
      <c r="AJ34" s="204">
        <f t="shared" si="3"/>
        <v>94</v>
      </c>
      <c r="AK34" s="204"/>
      <c r="AL34" s="204"/>
      <c r="AM34" s="204"/>
      <c r="AN34" s="204"/>
      <c r="AO34" s="200"/>
      <c r="AP34" s="200"/>
      <c r="AQ34" s="204">
        <f t="shared" si="4"/>
        <v>228</v>
      </c>
      <c r="AR34" s="204"/>
      <c r="AS34" s="204"/>
      <c r="AT34" s="204"/>
      <c r="AU34" s="204"/>
      <c r="AV34" s="200"/>
      <c r="AW34" s="200"/>
      <c r="AX34" s="204">
        <f t="shared" si="5"/>
        <v>140</v>
      </c>
      <c r="AY34" s="204"/>
      <c r="AZ34" s="204"/>
      <c r="BA34" s="204"/>
      <c r="BB34" s="204"/>
      <c r="BC34" s="200"/>
      <c r="BD34" s="200"/>
      <c r="BE34" s="204">
        <v>14456</v>
      </c>
      <c r="BF34" s="204"/>
      <c r="BG34" s="204"/>
      <c r="BH34" s="204"/>
      <c r="BI34" s="204"/>
      <c r="BJ34" s="204"/>
      <c r="BK34" s="195"/>
      <c r="BL34" s="204">
        <v>13489</v>
      </c>
      <c r="BM34" s="204"/>
      <c r="BN34" s="204"/>
      <c r="BO34" s="204"/>
      <c r="BP34" s="204"/>
      <c r="BQ34" s="204"/>
      <c r="BR34" s="206"/>
      <c r="BS34" s="204">
        <v>571</v>
      </c>
      <c r="BT34" s="204"/>
      <c r="BU34" s="204"/>
      <c r="BV34" s="204"/>
      <c r="BW34" s="204"/>
      <c r="BX34" s="204"/>
      <c r="BY34" s="200"/>
      <c r="BZ34" s="204">
        <v>84</v>
      </c>
      <c r="CA34" s="204"/>
      <c r="CB34" s="204"/>
      <c r="CC34" s="204"/>
      <c r="CD34" s="204"/>
      <c r="CE34" s="200"/>
      <c r="CF34" s="200"/>
      <c r="CG34" s="204">
        <v>181</v>
      </c>
      <c r="CH34" s="204"/>
      <c r="CI34" s="204"/>
      <c r="CJ34" s="204"/>
      <c r="CK34" s="204"/>
      <c r="CL34" s="200"/>
      <c r="CM34" s="200"/>
      <c r="CN34" s="204">
        <v>35</v>
      </c>
      <c r="CO34" s="204"/>
      <c r="CP34" s="204"/>
      <c r="CQ34" s="204"/>
      <c r="CR34" s="204"/>
      <c r="CS34" s="200"/>
      <c r="CT34" s="200"/>
      <c r="CU34" s="204">
        <v>7302</v>
      </c>
      <c r="CV34" s="204"/>
      <c r="CW34" s="204"/>
      <c r="CX34" s="204"/>
      <c r="CY34" s="204"/>
      <c r="CZ34" s="204"/>
      <c r="DA34" s="200"/>
      <c r="DB34" s="204">
        <v>6863</v>
      </c>
      <c r="DC34" s="204"/>
      <c r="DD34" s="204"/>
      <c r="DE34" s="204"/>
      <c r="DF34" s="204"/>
      <c r="DG34" s="204"/>
      <c r="DH34" s="200"/>
      <c r="DI34" s="204">
        <v>168</v>
      </c>
      <c r="DJ34" s="204"/>
      <c r="DK34" s="204"/>
      <c r="DL34" s="204"/>
      <c r="DM34" s="204"/>
      <c r="DN34" s="204"/>
      <c r="DO34" s="200"/>
      <c r="DP34" s="204">
        <v>10</v>
      </c>
      <c r="DQ34" s="204"/>
      <c r="DR34" s="204"/>
      <c r="DS34" s="204"/>
      <c r="DT34" s="204"/>
      <c r="DU34" s="200"/>
      <c r="DV34" s="201"/>
      <c r="DW34" s="204">
        <v>47</v>
      </c>
      <c r="DX34" s="204"/>
      <c r="DY34" s="204"/>
      <c r="DZ34" s="204"/>
      <c r="EA34" s="204"/>
      <c r="EB34" s="200"/>
      <c r="EC34" s="200"/>
      <c r="ED34" s="204">
        <v>105</v>
      </c>
      <c r="EE34" s="204"/>
      <c r="EF34" s="204"/>
      <c r="EG34" s="204"/>
      <c r="EH34" s="204"/>
      <c r="EI34" s="200"/>
      <c r="EJ34" s="208"/>
      <c r="EK34" s="168"/>
      <c r="EL34" s="168"/>
      <c r="EM34" s="169"/>
      <c r="FB34" s="212"/>
    </row>
    <row r="35" spans="1:167" s="191" customFormat="1" ht="13.5" customHeight="1" x14ac:dyDescent="0.2">
      <c r="A35" s="209" t="s">
        <v>300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10"/>
      <c r="O35" s="204">
        <f t="shared" si="0"/>
        <v>132</v>
      </c>
      <c r="P35" s="204"/>
      <c r="Q35" s="204"/>
      <c r="R35" s="204"/>
      <c r="S35" s="204"/>
      <c r="T35" s="204"/>
      <c r="U35" s="196"/>
      <c r="V35" s="205">
        <f t="shared" si="1"/>
        <v>121</v>
      </c>
      <c r="W35" s="205"/>
      <c r="X35" s="205"/>
      <c r="Y35" s="205"/>
      <c r="Z35" s="205"/>
      <c r="AA35" s="205"/>
      <c r="AB35" s="195"/>
      <c r="AC35" s="204">
        <f t="shared" si="2"/>
        <v>8</v>
      </c>
      <c r="AD35" s="204"/>
      <c r="AE35" s="204"/>
      <c r="AF35" s="204"/>
      <c r="AG35" s="204"/>
      <c r="AH35" s="204"/>
      <c r="AI35" s="200"/>
      <c r="AJ35" s="204">
        <f t="shared" si="3"/>
        <v>1</v>
      </c>
      <c r="AK35" s="204"/>
      <c r="AL35" s="204"/>
      <c r="AM35" s="204"/>
      <c r="AN35" s="204"/>
      <c r="AO35" s="211"/>
      <c r="AP35" s="200"/>
      <c r="AQ35" s="204">
        <f t="shared" si="4"/>
        <v>1</v>
      </c>
      <c r="AR35" s="204"/>
      <c r="AS35" s="204"/>
      <c r="AT35" s="204"/>
      <c r="AU35" s="204"/>
      <c r="AV35" s="211"/>
      <c r="AW35" s="200"/>
      <c r="AX35" s="204">
        <f t="shared" si="5"/>
        <v>1</v>
      </c>
      <c r="AY35" s="204"/>
      <c r="AZ35" s="204"/>
      <c r="BA35" s="204"/>
      <c r="BB35" s="204"/>
      <c r="BC35" s="211"/>
      <c r="BD35" s="211"/>
      <c r="BE35" s="204">
        <v>100</v>
      </c>
      <c r="BF35" s="204"/>
      <c r="BG35" s="204"/>
      <c r="BH35" s="204"/>
      <c r="BI35" s="204"/>
      <c r="BJ35" s="204"/>
      <c r="BK35" s="195"/>
      <c r="BL35" s="204">
        <v>93</v>
      </c>
      <c r="BM35" s="204"/>
      <c r="BN35" s="204"/>
      <c r="BO35" s="204"/>
      <c r="BP35" s="204"/>
      <c r="BQ35" s="204"/>
      <c r="BR35" s="206"/>
      <c r="BS35" s="204">
        <v>5</v>
      </c>
      <c r="BT35" s="204"/>
      <c r="BU35" s="204"/>
      <c r="BV35" s="204"/>
      <c r="BW35" s="204"/>
      <c r="BX35" s="204"/>
      <c r="BY35" s="200"/>
      <c r="BZ35" s="204">
        <v>1</v>
      </c>
      <c r="CA35" s="204"/>
      <c r="CB35" s="204"/>
      <c r="CC35" s="204"/>
      <c r="CD35" s="204"/>
      <c r="CE35" s="200"/>
      <c r="CF35" s="200"/>
      <c r="CG35" s="204">
        <v>1</v>
      </c>
      <c r="CH35" s="204"/>
      <c r="CI35" s="204"/>
      <c r="CJ35" s="204"/>
      <c r="CK35" s="204"/>
      <c r="CL35" s="200"/>
      <c r="CM35" s="200"/>
      <c r="CN35" s="204" t="s">
        <v>355</v>
      </c>
      <c r="CO35" s="204"/>
      <c r="CP35" s="204"/>
      <c r="CQ35" s="204"/>
      <c r="CR35" s="204"/>
      <c r="CS35" s="200"/>
      <c r="CT35" s="200"/>
      <c r="CU35" s="204">
        <v>32</v>
      </c>
      <c r="CV35" s="204"/>
      <c r="CW35" s="204"/>
      <c r="CX35" s="204"/>
      <c r="CY35" s="204"/>
      <c r="CZ35" s="204"/>
      <c r="DA35" s="200"/>
      <c r="DB35" s="204">
        <v>28</v>
      </c>
      <c r="DC35" s="204"/>
      <c r="DD35" s="204"/>
      <c r="DE35" s="204"/>
      <c r="DF35" s="204"/>
      <c r="DG35" s="204"/>
      <c r="DH35" s="200"/>
      <c r="DI35" s="204">
        <v>3</v>
      </c>
      <c r="DJ35" s="204"/>
      <c r="DK35" s="204"/>
      <c r="DL35" s="204"/>
      <c r="DM35" s="204"/>
      <c r="DN35" s="204"/>
      <c r="DO35" s="200"/>
      <c r="DP35" s="204" t="s">
        <v>355</v>
      </c>
      <c r="DQ35" s="204"/>
      <c r="DR35" s="204"/>
      <c r="DS35" s="204"/>
      <c r="DT35" s="204"/>
      <c r="DU35" s="200"/>
      <c r="DV35" s="201"/>
      <c r="DW35" s="204" t="s">
        <v>355</v>
      </c>
      <c r="DX35" s="204"/>
      <c r="DY35" s="204"/>
      <c r="DZ35" s="204"/>
      <c r="EA35" s="204"/>
      <c r="EB35" s="200"/>
      <c r="EC35" s="200"/>
      <c r="ED35" s="204">
        <v>1</v>
      </c>
      <c r="EE35" s="204"/>
      <c r="EF35" s="204"/>
      <c r="EG35" s="204"/>
      <c r="EH35" s="204"/>
      <c r="EI35" s="200"/>
      <c r="EJ35" s="208"/>
      <c r="EK35" s="168"/>
      <c r="EL35" s="168"/>
      <c r="EM35" s="169"/>
      <c r="FB35" s="212"/>
    </row>
    <row r="36" spans="1:167" s="191" customFormat="1" ht="13.5" customHeight="1" x14ac:dyDescent="0.2">
      <c r="A36" s="202" t="s">
        <v>186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3"/>
      <c r="O36" s="204">
        <f t="shared" si="0"/>
        <v>488</v>
      </c>
      <c r="P36" s="204"/>
      <c r="Q36" s="204"/>
      <c r="R36" s="204"/>
      <c r="S36" s="204"/>
      <c r="T36" s="204"/>
      <c r="U36" s="196"/>
      <c r="V36" s="205">
        <f t="shared" si="1"/>
        <v>396</v>
      </c>
      <c r="W36" s="205"/>
      <c r="X36" s="205"/>
      <c r="Y36" s="205"/>
      <c r="Z36" s="205"/>
      <c r="AA36" s="205"/>
      <c r="AB36" s="200"/>
      <c r="AC36" s="204">
        <f t="shared" si="2"/>
        <v>42</v>
      </c>
      <c r="AD36" s="204"/>
      <c r="AE36" s="204"/>
      <c r="AF36" s="204"/>
      <c r="AG36" s="204"/>
      <c r="AH36" s="204"/>
      <c r="AI36" s="200"/>
      <c r="AJ36" s="204">
        <f t="shared" si="3"/>
        <v>7</v>
      </c>
      <c r="AK36" s="204"/>
      <c r="AL36" s="204"/>
      <c r="AM36" s="204"/>
      <c r="AN36" s="204"/>
      <c r="AO36" s="200"/>
      <c r="AP36" s="200"/>
      <c r="AQ36" s="204">
        <f t="shared" si="4"/>
        <v>39</v>
      </c>
      <c r="AR36" s="204"/>
      <c r="AS36" s="204"/>
      <c r="AT36" s="204"/>
      <c r="AU36" s="204"/>
      <c r="AV36" s="200"/>
      <c r="AW36" s="200"/>
      <c r="AX36" s="204">
        <f t="shared" si="5"/>
        <v>4</v>
      </c>
      <c r="AY36" s="204"/>
      <c r="AZ36" s="204"/>
      <c r="BA36" s="204"/>
      <c r="BB36" s="204"/>
      <c r="BC36" s="200"/>
      <c r="BD36" s="200"/>
      <c r="BE36" s="204">
        <v>352</v>
      </c>
      <c r="BF36" s="204"/>
      <c r="BG36" s="204"/>
      <c r="BH36" s="204"/>
      <c r="BI36" s="204"/>
      <c r="BJ36" s="204"/>
      <c r="BK36" s="200"/>
      <c r="BL36" s="204">
        <v>283</v>
      </c>
      <c r="BM36" s="204"/>
      <c r="BN36" s="204"/>
      <c r="BO36" s="204"/>
      <c r="BP36" s="204"/>
      <c r="BQ36" s="204"/>
      <c r="BR36" s="206"/>
      <c r="BS36" s="204">
        <v>33</v>
      </c>
      <c r="BT36" s="204"/>
      <c r="BU36" s="204"/>
      <c r="BV36" s="204"/>
      <c r="BW36" s="204"/>
      <c r="BX36" s="204"/>
      <c r="BY36" s="200"/>
      <c r="BZ36" s="204">
        <v>6</v>
      </c>
      <c r="CA36" s="204"/>
      <c r="CB36" s="204"/>
      <c r="CC36" s="204"/>
      <c r="CD36" s="204"/>
      <c r="CE36" s="200"/>
      <c r="CF36" s="200"/>
      <c r="CG36" s="204">
        <v>30</v>
      </c>
      <c r="CH36" s="204"/>
      <c r="CI36" s="204"/>
      <c r="CJ36" s="204"/>
      <c r="CK36" s="204"/>
      <c r="CL36" s="200"/>
      <c r="CM36" s="200"/>
      <c r="CN36" s="204" t="s">
        <v>355</v>
      </c>
      <c r="CO36" s="204"/>
      <c r="CP36" s="204"/>
      <c r="CQ36" s="204"/>
      <c r="CR36" s="204"/>
      <c r="CS36" s="200"/>
      <c r="CT36" s="200"/>
      <c r="CU36" s="204">
        <v>136</v>
      </c>
      <c r="CV36" s="204"/>
      <c r="CW36" s="204"/>
      <c r="CX36" s="204"/>
      <c r="CY36" s="204"/>
      <c r="CZ36" s="204"/>
      <c r="DA36" s="200"/>
      <c r="DB36" s="204">
        <v>113</v>
      </c>
      <c r="DC36" s="204"/>
      <c r="DD36" s="204"/>
      <c r="DE36" s="204"/>
      <c r="DF36" s="204"/>
      <c r="DG36" s="204"/>
      <c r="DH36" s="195"/>
      <c r="DI36" s="204">
        <v>9</v>
      </c>
      <c r="DJ36" s="204"/>
      <c r="DK36" s="204"/>
      <c r="DL36" s="204"/>
      <c r="DM36" s="204"/>
      <c r="DN36" s="204"/>
      <c r="DO36" s="195"/>
      <c r="DP36" s="204">
        <v>1</v>
      </c>
      <c r="DQ36" s="204"/>
      <c r="DR36" s="204"/>
      <c r="DS36" s="204"/>
      <c r="DT36" s="204"/>
      <c r="DU36" s="200"/>
      <c r="DV36" s="201"/>
      <c r="DW36" s="204">
        <v>9</v>
      </c>
      <c r="DX36" s="204"/>
      <c r="DY36" s="204"/>
      <c r="DZ36" s="204"/>
      <c r="EA36" s="204"/>
      <c r="EB36" s="200"/>
      <c r="EC36" s="200"/>
      <c r="ED36" s="204">
        <v>4</v>
      </c>
      <c r="EE36" s="204"/>
      <c r="EF36" s="204"/>
      <c r="EG36" s="204"/>
      <c r="EH36" s="204"/>
      <c r="EI36" s="200"/>
      <c r="EJ36" s="208"/>
      <c r="EK36" s="168"/>
      <c r="EL36" s="168"/>
      <c r="EM36" s="169"/>
      <c r="FB36" s="212"/>
    </row>
    <row r="37" spans="1:167" s="191" customFormat="1" ht="13.5" customHeight="1" x14ac:dyDescent="0.2">
      <c r="A37" s="202" t="s">
        <v>301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3"/>
      <c r="O37" s="204">
        <f t="shared" si="0"/>
        <v>3019</v>
      </c>
      <c r="P37" s="204"/>
      <c r="Q37" s="204"/>
      <c r="R37" s="204"/>
      <c r="S37" s="204"/>
      <c r="T37" s="204"/>
      <c r="U37" s="196"/>
      <c r="V37" s="205">
        <f t="shared" si="1"/>
        <v>2770</v>
      </c>
      <c r="W37" s="205"/>
      <c r="X37" s="205"/>
      <c r="Y37" s="205"/>
      <c r="Z37" s="205"/>
      <c r="AA37" s="205"/>
      <c r="AB37" s="195"/>
      <c r="AC37" s="204">
        <f t="shared" si="2"/>
        <v>142</v>
      </c>
      <c r="AD37" s="204"/>
      <c r="AE37" s="204"/>
      <c r="AF37" s="204"/>
      <c r="AG37" s="204"/>
      <c r="AH37" s="204"/>
      <c r="AI37" s="200"/>
      <c r="AJ37" s="204">
        <f t="shared" si="3"/>
        <v>19</v>
      </c>
      <c r="AK37" s="204"/>
      <c r="AL37" s="204"/>
      <c r="AM37" s="204"/>
      <c r="AN37" s="204"/>
      <c r="AO37" s="200"/>
      <c r="AP37" s="200"/>
      <c r="AQ37" s="204">
        <f t="shared" si="4"/>
        <v>58</v>
      </c>
      <c r="AR37" s="204"/>
      <c r="AS37" s="204"/>
      <c r="AT37" s="204"/>
      <c r="AU37" s="204"/>
      <c r="AV37" s="200"/>
      <c r="AW37" s="200"/>
      <c r="AX37" s="204">
        <f t="shared" si="5"/>
        <v>16</v>
      </c>
      <c r="AY37" s="204"/>
      <c r="AZ37" s="204"/>
      <c r="BA37" s="204"/>
      <c r="BB37" s="204"/>
      <c r="BC37" s="200"/>
      <c r="BD37" s="200"/>
      <c r="BE37" s="204">
        <v>2416</v>
      </c>
      <c r="BF37" s="204"/>
      <c r="BG37" s="204"/>
      <c r="BH37" s="204"/>
      <c r="BI37" s="204"/>
      <c r="BJ37" s="204"/>
      <c r="BK37" s="195"/>
      <c r="BL37" s="204">
        <v>2221</v>
      </c>
      <c r="BM37" s="204"/>
      <c r="BN37" s="204"/>
      <c r="BO37" s="204"/>
      <c r="BP37" s="204"/>
      <c r="BQ37" s="204"/>
      <c r="BR37" s="206"/>
      <c r="BS37" s="204">
        <v>106</v>
      </c>
      <c r="BT37" s="204"/>
      <c r="BU37" s="204"/>
      <c r="BV37" s="204"/>
      <c r="BW37" s="204"/>
      <c r="BX37" s="204"/>
      <c r="BY37" s="200"/>
      <c r="BZ37" s="204">
        <v>19</v>
      </c>
      <c r="CA37" s="204"/>
      <c r="CB37" s="204"/>
      <c r="CC37" s="204"/>
      <c r="CD37" s="204"/>
      <c r="CE37" s="200"/>
      <c r="CF37" s="200"/>
      <c r="CG37" s="204">
        <v>51</v>
      </c>
      <c r="CH37" s="204"/>
      <c r="CI37" s="204"/>
      <c r="CJ37" s="204"/>
      <c r="CK37" s="204"/>
      <c r="CL37" s="200"/>
      <c r="CM37" s="200"/>
      <c r="CN37" s="204">
        <v>5</v>
      </c>
      <c r="CO37" s="204"/>
      <c r="CP37" s="204"/>
      <c r="CQ37" s="204"/>
      <c r="CR37" s="204"/>
      <c r="CS37" s="200"/>
      <c r="CT37" s="200"/>
      <c r="CU37" s="204">
        <v>603</v>
      </c>
      <c r="CV37" s="204"/>
      <c r="CW37" s="204"/>
      <c r="CX37" s="204"/>
      <c r="CY37" s="204"/>
      <c r="CZ37" s="204"/>
      <c r="DA37" s="200"/>
      <c r="DB37" s="204">
        <v>549</v>
      </c>
      <c r="DC37" s="204"/>
      <c r="DD37" s="204"/>
      <c r="DE37" s="204"/>
      <c r="DF37" s="204"/>
      <c r="DG37" s="204"/>
      <c r="DH37" s="195"/>
      <c r="DI37" s="204">
        <v>36</v>
      </c>
      <c r="DJ37" s="204"/>
      <c r="DK37" s="204"/>
      <c r="DL37" s="204"/>
      <c r="DM37" s="204"/>
      <c r="DN37" s="204"/>
      <c r="DO37" s="195"/>
      <c r="DP37" s="204" t="s">
        <v>355</v>
      </c>
      <c r="DQ37" s="204"/>
      <c r="DR37" s="204"/>
      <c r="DS37" s="204"/>
      <c r="DT37" s="204"/>
      <c r="DU37" s="200"/>
      <c r="DV37" s="201"/>
      <c r="DW37" s="204">
        <v>7</v>
      </c>
      <c r="DX37" s="204"/>
      <c r="DY37" s="204"/>
      <c r="DZ37" s="204"/>
      <c r="EA37" s="204"/>
      <c r="EB37" s="200"/>
      <c r="EC37" s="200"/>
      <c r="ED37" s="204">
        <v>11</v>
      </c>
      <c r="EE37" s="204"/>
      <c r="EF37" s="204"/>
      <c r="EG37" s="204"/>
      <c r="EH37" s="204"/>
      <c r="EI37" s="200"/>
      <c r="EJ37" s="208"/>
      <c r="EK37" s="206"/>
      <c r="EL37" s="168"/>
      <c r="EM37" s="169"/>
      <c r="FJ37" s="212"/>
    </row>
    <row r="38" spans="1:167" s="191" customFormat="1" ht="13.5" customHeight="1" x14ac:dyDescent="0.2">
      <c r="A38" s="202" t="s">
        <v>302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3"/>
      <c r="O38" s="204">
        <f t="shared" si="0"/>
        <v>8296</v>
      </c>
      <c r="P38" s="204"/>
      <c r="Q38" s="204"/>
      <c r="R38" s="204"/>
      <c r="S38" s="204"/>
      <c r="T38" s="204"/>
      <c r="U38" s="196"/>
      <c r="V38" s="205">
        <f t="shared" si="1"/>
        <v>6667</v>
      </c>
      <c r="W38" s="205"/>
      <c r="X38" s="205"/>
      <c r="Y38" s="205"/>
      <c r="Z38" s="205"/>
      <c r="AA38" s="205"/>
      <c r="AB38" s="195"/>
      <c r="AC38" s="204">
        <f t="shared" si="2"/>
        <v>609</v>
      </c>
      <c r="AD38" s="204"/>
      <c r="AE38" s="204"/>
      <c r="AF38" s="204"/>
      <c r="AG38" s="204"/>
      <c r="AH38" s="204"/>
      <c r="AI38" s="200"/>
      <c r="AJ38" s="204">
        <f t="shared" si="3"/>
        <v>194</v>
      </c>
      <c r="AK38" s="204"/>
      <c r="AL38" s="204"/>
      <c r="AM38" s="204"/>
      <c r="AN38" s="204"/>
      <c r="AO38" s="200"/>
      <c r="AP38" s="200"/>
      <c r="AQ38" s="204">
        <f t="shared" si="4"/>
        <v>447</v>
      </c>
      <c r="AR38" s="204"/>
      <c r="AS38" s="204"/>
      <c r="AT38" s="204"/>
      <c r="AU38" s="204"/>
      <c r="AV38" s="195"/>
      <c r="AW38" s="195"/>
      <c r="AX38" s="204">
        <f t="shared" si="5"/>
        <v>333</v>
      </c>
      <c r="AY38" s="204"/>
      <c r="AZ38" s="204"/>
      <c r="BA38" s="204"/>
      <c r="BB38" s="204"/>
      <c r="BC38" s="195"/>
      <c r="BD38" s="195"/>
      <c r="BE38" s="204">
        <v>3540</v>
      </c>
      <c r="BF38" s="204"/>
      <c r="BG38" s="204"/>
      <c r="BH38" s="204"/>
      <c r="BI38" s="204"/>
      <c r="BJ38" s="204"/>
      <c r="BK38" s="195"/>
      <c r="BL38" s="204">
        <v>2587</v>
      </c>
      <c r="BM38" s="204"/>
      <c r="BN38" s="204"/>
      <c r="BO38" s="204"/>
      <c r="BP38" s="204"/>
      <c r="BQ38" s="204"/>
      <c r="BR38" s="206"/>
      <c r="BS38" s="204">
        <v>425</v>
      </c>
      <c r="BT38" s="204"/>
      <c r="BU38" s="204"/>
      <c r="BV38" s="204"/>
      <c r="BW38" s="204"/>
      <c r="BX38" s="204"/>
      <c r="BY38" s="200"/>
      <c r="BZ38" s="204">
        <v>157</v>
      </c>
      <c r="CA38" s="204"/>
      <c r="CB38" s="204"/>
      <c r="CC38" s="204"/>
      <c r="CD38" s="204"/>
      <c r="CE38" s="200"/>
      <c r="CF38" s="200"/>
      <c r="CG38" s="204">
        <v>289</v>
      </c>
      <c r="CH38" s="204"/>
      <c r="CI38" s="204"/>
      <c r="CJ38" s="204"/>
      <c r="CK38" s="204"/>
      <c r="CL38" s="200"/>
      <c r="CM38" s="200"/>
      <c r="CN38" s="204">
        <v>59</v>
      </c>
      <c r="CO38" s="204"/>
      <c r="CP38" s="204"/>
      <c r="CQ38" s="204"/>
      <c r="CR38" s="204"/>
      <c r="CS38" s="200"/>
      <c r="CT38" s="200"/>
      <c r="CU38" s="204">
        <v>4756</v>
      </c>
      <c r="CV38" s="204"/>
      <c r="CW38" s="204"/>
      <c r="CX38" s="204"/>
      <c r="CY38" s="204"/>
      <c r="CZ38" s="204"/>
      <c r="DA38" s="200"/>
      <c r="DB38" s="204">
        <v>4080</v>
      </c>
      <c r="DC38" s="204"/>
      <c r="DD38" s="204"/>
      <c r="DE38" s="204"/>
      <c r="DF38" s="204"/>
      <c r="DG38" s="204"/>
      <c r="DH38" s="200"/>
      <c r="DI38" s="204">
        <v>184</v>
      </c>
      <c r="DJ38" s="204"/>
      <c r="DK38" s="204"/>
      <c r="DL38" s="204"/>
      <c r="DM38" s="204"/>
      <c r="DN38" s="204"/>
      <c r="DO38" s="200"/>
      <c r="DP38" s="204">
        <v>37</v>
      </c>
      <c r="DQ38" s="204"/>
      <c r="DR38" s="204"/>
      <c r="DS38" s="204"/>
      <c r="DT38" s="204"/>
      <c r="DU38" s="200"/>
      <c r="DV38" s="201"/>
      <c r="DW38" s="204">
        <v>158</v>
      </c>
      <c r="DX38" s="204"/>
      <c r="DY38" s="204"/>
      <c r="DZ38" s="204"/>
      <c r="EA38" s="204"/>
      <c r="EB38" s="200"/>
      <c r="EC38" s="200"/>
      <c r="ED38" s="204">
        <v>274</v>
      </c>
      <c r="EE38" s="204"/>
      <c r="EF38" s="204"/>
      <c r="EG38" s="204"/>
      <c r="EH38" s="204"/>
      <c r="EI38" s="195"/>
      <c r="EJ38" s="208"/>
      <c r="EK38" s="206"/>
      <c r="EL38" s="168"/>
      <c r="EM38" s="169"/>
      <c r="FJ38" s="212"/>
    </row>
    <row r="39" spans="1:167" s="191" customFormat="1" ht="13.5" customHeight="1" x14ac:dyDescent="0.2">
      <c r="A39" s="202" t="s">
        <v>303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3"/>
      <c r="O39" s="204">
        <f t="shared" si="0"/>
        <v>886</v>
      </c>
      <c r="P39" s="204"/>
      <c r="Q39" s="204"/>
      <c r="R39" s="204"/>
      <c r="S39" s="204"/>
      <c r="T39" s="204"/>
      <c r="U39" s="196"/>
      <c r="V39" s="205">
        <f t="shared" si="1"/>
        <v>776</v>
      </c>
      <c r="W39" s="205"/>
      <c r="X39" s="205"/>
      <c r="Y39" s="205"/>
      <c r="Z39" s="205"/>
      <c r="AA39" s="205"/>
      <c r="AB39" s="195"/>
      <c r="AC39" s="204">
        <f t="shared" si="2"/>
        <v>60</v>
      </c>
      <c r="AD39" s="204"/>
      <c r="AE39" s="204"/>
      <c r="AF39" s="204"/>
      <c r="AG39" s="204"/>
      <c r="AH39" s="204"/>
      <c r="AI39" s="200"/>
      <c r="AJ39" s="204">
        <f t="shared" si="3"/>
        <v>8</v>
      </c>
      <c r="AK39" s="204"/>
      <c r="AL39" s="204"/>
      <c r="AM39" s="204"/>
      <c r="AN39" s="204"/>
      <c r="AO39" s="200"/>
      <c r="AP39" s="200"/>
      <c r="AQ39" s="204">
        <f t="shared" si="4"/>
        <v>35</v>
      </c>
      <c r="AR39" s="204"/>
      <c r="AS39" s="204"/>
      <c r="AT39" s="204"/>
      <c r="AU39" s="204"/>
      <c r="AV39" s="200"/>
      <c r="AW39" s="200"/>
      <c r="AX39" s="204">
        <f t="shared" si="5"/>
        <v>5</v>
      </c>
      <c r="AY39" s="204"/>
      <c r="AZ39" s="204"/>
      <c r="BA39" s="204"/>
      <c r="BB39" s="204"/>
      <c r="BC39" s="200"/>
      <c r="BD39" s="200"/>
      <c r="BE39" s="204">
        <v>371</v>
      </c>
      <c r="BF39" s="204"/>
      <c r="BG39" s="204"/>
      <c r="BH39" s="204"/>
      <c r="BI39" s="204"/>
      <c r="BJ39" s="204"/>
      <c r="BK39" s="200"/>
      <c r="BL39" s="204">
        <v>297</v>
      </c>
      <c r="BM39" s="204"/>
      <c r="BN39" s="204"/>
      <c r="BO39" s="204"/>
      <c r="BP39" s="204"/>
      <c r="BQ39" s="204"/>
      <c r="BR39" s="206"/>
      <c r="BS39" s="204">
        <v>43</v>
      </c>
      <c r="BT39" s="204"/>
      <c r="BU39" s="204"/>
      <c r="BV39" s="204"/>
      <c r="BW39" s="204"/>
      <c r="BX39" s="204"/>
      <c r="BY39" s="200"/>
      <c r="BZ39" s="204">
        <v>4</v>
      </c>
      <c r="CA39" s="204"/>
      <c r="CB39" s="204"/>
      <c r="CC39" s="204"/>
      <c r="CD39" s="204"/>
      <c r="CE39" s="200"/>
      <c r="CF39" s="200"/>
      <c r="CG39" s="204">
        <v>24</v>
      </c>
      <c r="CH39" s="204"/>
      <c r="CI39" s="204"/>
      <c r="CJ39" s="204"/>
      <c r="CK39" s="204"/>
      <c r="CL39" s="200"/>
      <c r="CM39" s="200"/>
      <c r="CN39" s="204">
        <v>2</v>
      </c>
      <c r="CO39" s="204"/>
      <c r="CP39" s="204"/>
      <c r="CQ39" s="204"/>
      <c r="CR39" s="204"/>
      <c r="CS39" s="200"/>
      <c r="CT39" s="200"/>
      <c r="CU39" s="204">
        <v>515</v>
      </c>
      <c r="CV39" s="204"/>
      <c r="CW39" s="204"/>
      <c r="CX39" s="204"/>
      <c r="CY39" s="204"/>
      <c r="CZ39" s="204"/>
      <c r="DA39" s="200"/>
      <c r="DB39" s="204">
        <v>479</v>
      </c>
      <c r="DC39" s="204"/>
      <c r="DD39" s="204"/>
      <c r="DE39" s="204"/>
      <c r="DF39" s="204"/>
      <c r="DG39" s="204"/>
      <c r="DH39" s="200"/>
      <c r="DI39" s="204">
        <v>17</v>
      </c>
      <c r="DJ39" s="204"/>
      <c r="DK39" s="204"/>
      <c r="DL39" s="204"/>
      <c r="DM39" s="204"/>
      <c r="DN39" s="204"/>
      <c r="DO39" s="200"/>
      <c r="DP39" s="204">
        <v>4</v>
      </c>
      <c r="DQ39" s="204"/>
      <c r="DR39" s="204"/>
      <c r="DS39" s="204"/>
      <c r="DT39" s="204"/>
      <c r="DU39" s="200"/>
      <c r="DV39" s="201"/>
      <c r="DW39" s="204">
        <v>11</v>
      </c>
      <c r="DX39" s="204"/>
      <c r="DY39" s="204"/>
      <c r="DZ39" s="204"/>
      <c r="EA39" s="204"/>
      <c r="EB39" s="200"/>
      <c r="EC39" s="200"/>
      <c r="ED39" s="204">
        <v>3</v>
      </c>
      <c r="EE39" s="204"/>
      <c r="EF39" s="204"/>
      <c r="EG39" s="204"/>
      <c r="EH39" s="204"/>
      <c r="EI39" s="200"/>
      <c r="EJ39" s="208"/>
      <c r="EK39" s="206"/>
      <c r="EL39" s="168"/>
      <c r="EM39" s="169"/>
      <c r="FJ39" s="212"/>
    </row>
    <row r="40" spans="1:167" s="191" customFormat="1" ht="13.5" customHeight="1" x14ac:dyDescent="0.2">
      <c r="A40" s="209" t="s">
        <v>304</v>
      </c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10"/>
      <c r="O40" s="204">
        <f t="shared" si="0"/>
        <v>545</v>
      </c>
      <c r="P40" s="204"/>
      <c r="Q40" s="204"/>
      <c r="R40" s="204"/>
      <c r="S40" s="204"/>
      <c r="T40" s="204"/>
      <c r="U40" s="196"/>
      <c r="V40" s="205">
        <f t="shared" si="1"/>
        <v>303</v>
      </c>
      <c r="W40" s="205"/>
      <c r="X40" s="205"/>
      <c r="Y40" s="205"/>
      <c r="Z40" s="205"/>
      <c r="AA40" s="205"/>
      <c r="AB40" s="200"/>
      <c r="AC40" s="204">
        <f t="shared" si="2"/>
        <v>95</v>
      </c>
      <c r="AD40" s="204"/>
      <c r="AE40" s="204"/>
      <c r="AF40" s="204"/>
      <c r="AG40" s="204"/>
      <c r="AH40" s="204"/>
      <c r="AI40" s="200"/>
      <c r="AJ40" s="204">
        <f t="shared" si="3"/>
        <v>22</v>
      </c>
      <c r="AK40" s="204"/>
      <c r="AL40" s="204"/>
      <c r="AM40" s="204"/>
      <c r="AN40" s="204"/>
      <c r="AO40" s="200"/>
      <c r="AP40" s="200"/>
      <c r="AQ40" s="204">
        <f t="shared" si="4"/>
        <v>92</v>
      </c>
      <c r="AR40" s="204"/>
      <c r="AS40" s="204"/>
      <c r="AT40" s="204"/>
      <c r="AU40" s="204"/>
      <c r="AV40" s="200"/>
      <c r="AW40" s="200"/>
      <c r="AX40" s="204">
        <f t="shared" si="5"/>
        <v>32</v>
      </c>
      <c r="AY40" s="204"/>
      <c r="AZ40" s="204"/>
      <c r="BA40" s="204"/>
      <c r="BB40" s="204"/>
      <c r="BC40" s="200"/>
      <c r="BD40" s="200"/>
      <c r="BE40" s="204">
        <v>297</v>
      </c>
      <c r="BF40" s="204"/>
      <c r="BG40" s="204"/>
      <c r="BH40" s="204"/>
      <c r="BI40" s="204"/>
      <c r="BJ40" s="204"/>
      <c r="BK40" s="200"/>
      <c r="BL40" s="204">
        <v>148</v>
      </c>
      <c r="BM40" s="204"/>
      <c r="BN40" s="204"/>
      <c r="BO40" s="204"/>
      <c r="BP40" s="204"/>
      <c r="BQ40" s="204"/>
      <c r="BR40" s="206"/>
      <c r="BS40" s="204">
        <v>62</v>
      </c>
      <c r="BT40" s="204"/>
      <c r="BU40" s="204"/>
      <c r="BV40" s="204"/>
      <c r="BW40" s="204"/>
      <c r="BX40" s="204"/>
      <c r="BY40" s="200"/>
      <c r="BZ40" s="204">
        <v>16</v>
      </c>
      <c r="CA40" s="204"/>
      <c r="CB40" s="204"/>
      <c r="CC40" s="204"/>
      <c r="CD40" s="204"/>
      <c r="CE40" s="200"/>
      <c r="CF40" s="200"/>
      <c r="CG40" s="204">
        <v>64</v>
      </c>
      <c r="CH40" s="204"/>
      <c r="CI40" s="204"/>
      <c r="CJ40" s="204"/>
      <c r="CK40" s="204"/>
      <c r="CL40" s="200"/>
      <c r="CM40" s="200"/>
      <c r="CN40" s="204">
        <v>6</v>
      </c>
      <c r="CO40" s="204"/>
      <c r="CP40" s="204"/>
      <c r="CQ40" s="204"/>
      <c r="CR40" s="204"/>
      <c r="CS40" s="200"/>
      <c r="CT40" s="200"/>
      <c r="CU40" s="204">
        <v>248</v>
      </c>
      <c r="CV40" s="204"/>
      <c r="CW40" s="204"/>
      <c r="CX40" s="204"/>
      <c r="CY40" s="204"/>
      <c r="CZ40" s="204"/>
      <c r="DA40" s="200"/>
      <c r="DB40" s="204">
        <v>155</v>
      </c>
      <c r="DC40" s="204"/>
      <c r="DD40" s="204"/>
      <c r="DE40" s="204"/>
      <c r="DF40" s="204"/>
      <c r="DG40" s="204"/>
      <c r="DH40" s="195"/>
      <c r="DI40" s="204">
        <v>33</v>
      </c>
      <c r="DJ40" s="204"/>
      <c r="DK40" s="204"/>
      <c r="DL40" s="204"/>
      <c r="DM40" s="204"/>
      <c r="DN40" s="204"/>
      <c r="DO40" s="195"/>
      <c r="DP40" s="204">
        <v>6</v>
      </c>
      <c r="DQ40" s="204"/>
      <c r="DR40" s="204"/>
      <c r="DS40" s="204"/>
      <c r="DT40" s="204"/>
      <c r="DU40" s="200"/>
      <c r="DV40" s="200"/>
      <c r="DW40" s="204">
        <v>28</v>
      </c>
      <c r="DX40" s="204"/>
      <c r="DY40" s="204"/>
      <c r="DZ40" s="204"/>
      <c r="EA40" s="204"/>
      <c r="EB40" s="200"/>
      <c r="EC40" s="200"/>
      <c r="ED40" s="204">
        <v>26</v>
      </c>
      <c r="EE40" s="204"/>
      <c r="EF40" s="204"/>
      <c r="EG40" s="204"/>
      <c r="EH40" s="204"/>
      <c r="EI40" s="200"/>
      <c r="EJ40" s="208"/>
      <c r="EK40" s="206"/>
      <c r="EL40" s="168"/>
      <c r="EM40" s="169"/>
      <c r="FJ40" s="212"/>
    </row>
    <row r="41" spans="1:167" s="218" customFormat="1" ht="13.5" customHeight="1" x14ac:dyDescent="0.2">
      <c r="A41" s="213" t="s">
        <v>305</v>
      </c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4"/>
      <c r="O41" s="204">
        <f t="shared" si="0"/>
        <v>1429</v>
      </c>
      <c r="P41" s="204"/>
      <c r="Q41" s="204"/>
      <c r="R41" s="204"/>
      <c r="S41" s="204"/>
      <c r="T41" s="204"/>
      <c r="U41" s="196"/>
      <c r="V41" s="205">
        <f t="shared" si="1"/>
        <v>872</v>
      </c>
      <c r="W41" s="205"/>
      <c r="X41" s="205"/>
      <c r="Y41" s="205"/>
      <c r="Z41" s="205"/>
      <c r="AA41" s="205"/>
      <c r="AB41" s="195"/>
      <c r="AC41" s="204">
        <f t="shared" si="2"/>
        <v>117</v>
      </c>
      <c r="AD41" s="204"/>
      <c r="AE41" s="204"/>
      <c r="AF41" s="204"/>
      <c r="AG41" s="204"/>
      <c r="AH41" s="204"/>
      <c r="AI41" s="195"/>
      <c r="AJ41" s="204">
        <f t="shared" si="3"/>
        <v>84</v>
      </c>
      <c r="AK41" s="204"/>
      <c r="AL41" s="204"/>
      <c r="AM41" s="204"/>
      <c r="AN41" s="204"/>
      <c r="AO41" s="195"/>
      <c r="AP41" s="195"/>
      <c r="AQ41" s="204">
        <f t="shared" si="4"/>
        <v>249</v>
      </c>
      <c r="AR41" s="204"/>
      <c r="AS41" s="204"/>
      <c r="AT41" s="204"/>
      <c r="AU41" s="204"/>
      <c r="AV41" s="195"/>
      <c r="AW41" s="195"/>
      <c r="AX41" s="204">
        <f t="shared" si="5"/>
        <v>101</v>
      </c>
      <c r="AY41" s="204"/>
      <c r="AZ41" s="204"/>
      <c r="BA41" s="204"/>
      <c r="BB41" s="204"/>
      <c r="BC41" s="195"/>
      <c r="BD41" s="195"/>
      <c r="BE41" s="204">
        <v>905</v>
      </c>
      <c r="BF41" s="204"/>
      <c r="BG41" s="204"/>
      <c r="BH41" s="204"/>
      <c r="BI41" s="204"/>
      <c r="BJ41" s="204"/>
      <c r="BK41" s="195"/>
      <c r="BL41" s="204">
        <v>509</v>
      </c>
      <c r="BM41" s="204"/>
      <c r="BN41" s="204"/>
      <c r="BO41" s="204"/>
      <c r="BP41" s="204"/>
      <c r="BQ41" s="204"/>
      <c r="BR41" s="196"/>
      <c r="BS41" s="204">
        <v>90</v>
      </c>
      <c r="BT41" s="204"/>
      <c r="BU41" s="204"/>
      <c r="BV41" s="204"/>
      <c r="BW41" s="204"/>
      <c r="BX41" s="204"/>
      <c r="BY41" s="195"/>
      <c r="BZ41" s="204">
        <v>80</v>
      </c>
      <c r="CA41" s="204"/>
      <c r="CB41" s="204"/>
      <c r="CC41" s="204"/>
      <c r="CD41" s="204"/>
      <c r="CE41" s="195"/>
      <c r="CF41" s="195"/>
      <c r="CG41" s="204">
        <v>208</v>
      </c>
      <c r="CH41" s="204"/>
      <c r="CI41" s="204"/>
      <c r="CJ41" s="204"/>
      <c r="CK41" s="204"/>
      <c r="CL41" s="195"/>
      <c r="CM41" s="195"/>
      <c r="CN41" s="204">
        <v>15</v>
      </c>
      <c r="CO41" s="204"/>
      <c r="CP41" s="204"/>
      <c r="CQ41" s="204"/>
      <c r="CR41" s="204"/>
      <c r="CS41" s="195"/>
      <c r="CT41" s="195"/>
      <c r="CU41" s="204">
        <v>524</v>
      </c>
      <c r="CV41" s="204"/>
      <c r="CW41" s="204"/>
      <c r="CX41" s="204"/>
      <c r="CY41" s="204"/>
      <c r="CZ41" s="204"/>
      <c r="DA41" s="195"/>
      <c r="DB41" s="204">
        <v>363</v>
      </c>
      <c r="DC41" s="204"/>
      <c r="DD41" s="204"/>
      <c r="DE41" s="204"/>
      <c r="DF41" s="204"/>
      <c r="DG41" s="204"/>
      <c r="DH41" s="195"/>
      <c r="DI41" s="204">
        <v>27</v>
      </c>
      <c r="DJ41" s="204"/>
      <c r="DK41" s="204"/>
      <c r="DL41" s="204"/>
      <c r="DM41" s="204"/>
      <c r="DN41" s="204"/>
      <c r="DO41" s="195"/>
      <c r="DP41" s="204">
        <v>4</v>
      </c>
      <c r="DQ41" s="204"/>
      <c r="DR41" s="204"/>
      <c r="DS41" s="204"/>
      <c r="DT41" s="204"/>
      <c r="DU41" s="195"/>
      <c r="DV41" s="195"/>
      <c r="DW41" s="204">
        <v>41</v>
      </c>
      <c r="DX41" s="204"/>
      <c r="DY41" s="204"/>
      <c r="DZ41" s="204"/>
      <c r="EA41" s="204"/>
      <c r="EB41" s="195"/>
      <c r="EC41" s="195"/>
      <c r="ED41" s="204">
        <v>86</v>
      </c>
      <c r="EE41" s="204"/>
      <c r="EF41" s="204"/>
      <c r="EG41" s="204"/>
      <c r="EH41" s="204"/>
      <c r="EI41" s="195"/>
      <c r="EJ41" s="215"/>
      <c r="EK41" s="196"/>
      <c r="EL41" s="216"/>
      <c r="EM41" s="217"/>
      <c r="FJ41" s="219"/>
    </row>
    <row r="42" spans="1:167" s="191" customFormat="1" ht="13.5" customHeight="1" x14ac:dyDescent="0.2">
      <c r="A42" s="209" t="s">
        <v>306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10"/>
      <c r="O42" s="204">
        <f t="shared" si="0"/>
        <v>2875</v>
      </c>
      <c r="P42" s="204"/>
      <c r="Q42" s="204"/>
      <c r="R42" s="204"/>
      <c r="S42" s="204"/>
      <c r="T42" s="204"/>
      <c r="U42" s="196"/>
      <c r="V42" s="205">
        <f t="shared" si="1"/>
        <v>2061</v>
      </c>
      <c r="W42" s="205"/>
      <c r="X42" s="205"/>
      <c r="Y42" s="205"/>
      <c r="Z42" s="205"/>
      <c r="AA42" s="205"/>
      <c r="AB42" s="97"/>
      <c r="AC42" s="204">
        <f t="shared" si="2"/>
        <v>79</v>
      </c>
      <c r="AD42" s="204"/>
      <c r="AE42" s="204"/>
      <c r="AF42" s="204"/>
      <c r="AG42" s="204"/>
      <c r="AH42" s="204"/>
      <c r="AI42" s="97"/>
      <c r="AJ42" s="204">
        <f t="shared" si="3"/>
        <v>177</v>
      </c>
      <c r="AK42" s="204"/>
      <c r="AL42" s="204"/>
      <c r="AM42" s="204"/>
      <c r="AN42" s="204"/>
      <c r="AO42" s="97"/>
      <c r="AP42" s="97"/>
      <c r="AQ42" s="204">
        <f t="shared" si="4"/>
        <v>291</v>
      </c>
      <c r="AR42" s="204"/>
      <c r="AS42" s="204"/>
      <c r="AT42" s="204"/>
      <c r="AU42" s="204"/>
      <c r="AV42" s="97"/>
      <c r="AW42" s="97"/>
      <c r="AX42" s="204">
        <f t="shared" si="5"/>
        <v>253</v>
      </c>
      <c r="AY42" s="204"/>
      <c r="AZ42" s="204"/>
      <c r="BA42" s="204"/>
      <c r="BB42" s="204"/>
      <c r="BC42" s="97"/>
      <c r="BD42" s="97"/>
      <c r="BE42" s="204">
        <v>935</v>
      </c>
      <c r="BF42" s="204"/>
      <c r="BG42" s="204"/>
      <c r="BH42" s="204"/>
      <c r="BI42" s="204"/>
      <c r="BJ42" s="204"/>
      <c r="BK42" s="200"/>
      <c r="BL42" s="204">
        <v>572</v>
      </c>
      <c r="BM42" s="204"/>
      <c r="BN42" s="204"/>
      <c r="BO42" s="204"/>
      <c r="BP42" s="204"/>
      <c r="BQ42" s="204"/>
      <c r="BR42" s="206"/>
      <c r="BS42" s="204">
        <v>48</v>
      </c>
      <c r="BT42" s="204"/>
      <c r="BU42" s="204"/>
      <c r="BV42" s="204"/>
      <c r="BW42" s="204"/>
      <c r="BX42" s="204"/>
      <c r="BY42" s="200"/>
      <c r="BZ42" s="204">
        <v>126</v>
      </c>
      <c r="CA42" s="204"/>
      <c r="CB42" s="204"/>
      <c r="CC42" s="204"/>
      <c r="CD42" s="204"/>
      <c r="CE42" s="200"/>
      <c r="CF42" s="200"/>
      <c r="CG42" s="204">
        <v>153</v>
      </c>
      <c r="CH42" s="204"/>
      <c r="CI42" s="204"/>
      <c r="CJ42" s="204"/>
      <c r="CK42" s="204"/>
      <c r="CL42" s="200"/>
      <c r="CM42" s="200"/>
      <c r="CN42" s="204">
        <v>33</v>
      </c>
      <c r="CO42" s="204"/>
      <c r="CP42" s="204"/>
      <c r="CQ42" s="204"/>
      <c r="CR42" s="204"/>
      <c r="CS42" s="200"/>
      <c r="CT42" s="200"/>
      <c r="CU42" s="204">
        <v>1940</v>
      </c>
      <c r="CV42" s="204"/>
      <c r="CW42" s="204"/>
      <c r="CX42" s="204"/>
      <c r="CY42" s="204"/>
      <c r="CZ42" s="204"/>
      <c r="DA42" s="220"/>
      <c r="DB42" s="204">
        <v>1489</v>
      </c>
      <c r="DC42" s="204"/>
      <c r="DD42" s="204"/>
      <c r="DE42" s="204"/>
      <c r="DF42" s="204"/>
      <c r="DG42" s="204"/>
      <c r="DH42" s="195"/>
      <c r="DI42" s="204">
        <v>31</v>
      </c>
      <c r="DJ42" s="204"/>
      <c r="DK42" s="204"/>
      <c r="DL42" s="204"/>
      <c r="DM42" s="204"/>
      <c r="DN42" s="204"/>
      <c r="DO42" s="195"/>
      <c r="DP42" s="204">
        <v>51</v>
      </c>
      <c r="DQ42" s="204"/>
      <c r="DR42" s="204"/>
      <c r="DS42" s="204"/>
      <c r="DT42" s="204"/>
      <c r="DU42" s="200"/>
      <c r="DV42" s="200"/>
      <c r="DW42" s="204">
        <v>138</v>
      </c>
      <c r="DX42" s="204"/>
      <c r="DY42" s="204"/>
      <c r="DZ42" s="204"/>
      <c r="EA42" s="204"/>
      <c r="EB42" s="200"/>
      <c r="EC42" s="200"/>
      <c r="ED42" s="204">
        <v>220</v>
      </c>
      <c r="EE42" s="204"/>
      <c r="EF42" s="204"/>
      <c r="EG42" s="204"/>
      <c r="EH42" s="204"/>
      <c r="EI42" s="200"/>
      <c r="EJ42" s="208"/>
      <c r="EK42" s="206"/>
      <c r="EL42" s="168"/>
      <c r="EM42" s="169"/>
      <c r="FJ42" s="212"/>
    </row>
    <row r="43" spans="1:167" s="191" customFormat="1" ht="13.5" customHeight="1" x14ac:dyDescent="0.2">
      <c r="A43" s="213" t="s">
        <v>307</v>
      </c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4"/>
      <c r="O43" s="204">
        <f t="shared" si="0"/>
        <v>2292</v>
      </c>
      <c r="P43" s="204"/>
      <c r="Q43" s="204"/>
      <c r="R43" s="204"/>
      <c r="S43" s="204"/>
      <c r="T43" s="204"/>
      <c r="U43" s="196"/>
      <c r="V43" s="205">
        <f t="shared" si="1"/>
        <v>1608</v>
      </c>
      <c r="W43" s="205"/>
      <c r="X43" s="205"/>
      <c r="Y43" s="205"/>
      <c r="Z43" s="205"/>
      <c r="AA43" s="205"/>
      <c r="AB43" s="97"/>
      <c r="AC43" s="204">
        <f t="shared" si="2"/>
        <v>86</v>
      </c>
      <c r="AD43" s="204"/>
      <c r="AE43" s="204"/>
      <c r="AF43" s="204"/>
      <c r="AG43" s="204"/>
      <c r="AH43" s="204"/>
      <c r="AI43" s="97"/>
      <c r="AJ43" s="204">
        <f t="shared" si="3"/>
        <v>107</v>
      </c>
      <c r="AK43" s="204"/>
      <c r="AL43" s="204"/>
      <c r="AM43" s="204"/>
      <c r="AN43" s="204"/>
      <c r="AO43" s="97"/>
      <c r="AP43" s="97"/>
      <c r="AQ43" s="204">
        <f t="shared" si="4"/>
        <v>358</v>
      </c>
      <c r="AR43" s="204"/>
      <c r="AS43" s="204"/>
      <c r="AT43" s="204"/>
      <c r="AU43" s="204"/>
      <c r="AV43" s="97"/>
      <c r="AW43" s="97"/>
      <c r="AX43" s="204">
        <f t="shared" si="5"/>
        <v>124</v>
      </c>
      <c r="AY43" s="204"/>
      <c r="AZ43" s="204"/>
      <c r="BA43" s="204"/>
      <c r="BB43" s="204"/>
      <c r="BC43" s="97"/>
      <c r="BD43" s="97"/>
      <c r="BE43" s="204">
        <v>870</v>
      </c>
      <c r="BF43" s="204"/>
      <c r="BG43" s="204"/>
      <c r="BH43" s="204"/>
      <c r="BI43" s="204"/>
      <c r="BJ43" s="204"/>
      <c r="BK43" s="200"/>
      <c r="BL43" s="204">
        <v>588</v>
      </c>
      <c r="BM43" s="204"/>
      <c r="BN43" s="204"/>
      <c r="BO43" s="204"/>
      <c r="BP43" s="204"/>
      <c r="BQ43" s="204"/>
      <c r="BR43" s="206"/>
      <c r="BS43" s="204">
        <v>53</v>
      </c>
      <c r="BT43" s="204"/>
      <c r="BU43" s="204"/>
      <c r="BV43" s="204"/>
      <c r="BW43" s="204"/>
      <c r="BX43" s="204"/>
      <c r="BY43" s="200"/>
      <c r="BZ43" s="204">
        <v>60</v>
      </c>
      <c r="CA43" s="204"/>
      <c r="CB43" s="204"/>
      <c r="CC43" s="204"/>
      <c r="CD43" s="204"/>
      <c r="CE43" s="200"/>
      <c r="CF43" s="200"/>
      <c r="CG43" s="204">
        <v>146</v>
      </c>
      <c r="CH43" s="204"/>
      <c r="CI43" s="204"/>
      <c r="CJ43" s="204"/>
      <c r="CK43" s="204"/>
      <c r="CL43" s="200"/>
      <c r="CM43" s="200"/>
      <c r="CN43" s="204">
        <v>21</v>
      </c>
      <c r="CO43" s="204"/>
      <c r="CP43" s="204"/>
      <c r="CQ43" s="204"/>
      <c r="CR43" s="204"/>
      <c r="CS43" s="200"/>
      <c r="CT43" s="200"/>
      <c r="CU43" s="204">
        <v>1422</v>
      </c>
      <c r="CV43" s="204"/>
      <c r="CW43" s="204"/>
      <c r="CX43" s="204"/>
      <c r="CY43" s="204"/>
      <c r="CZ43" s="204"/>
      <c r="DA43" s="220"/>
      <c r="DB43" s="204">
        <v>1020</v>
      </c>
      <c r="DC43" s="204"/>
      <c r="DD43" s="204"/>
      <c r="DE43" s="204"/>
      <c r="DF43" s="204"/>
      <c r="DG43" s="204"/>
      <c r="DH43" s="195"/>
      <c r="DI43" s="204">
        <v>33</v>
      </c>
      <c r="DJ43" s="204"/>
      <c r="DK43" s="204"/>
      <c r="DL43" s="204"/>
      <c r="DM43" s="204"/>
      <c r="DN43" s="204"/>
      <c r="DO43" s="195"/>
      <c r="DP43" s="204">
        <v>47</v>
      </c>
      <c r="DQ43" s="204"/>
      <c r="DR43" s="204"/>
      <c r="DS43" s="204"/>
      <c r="DT43" s="204"/>
      <c r="DU43" s="200"/>
      <c r="DV43" s="200"/>
      <c r="DW43" s="204">
        <v>212</v>
      </c>
      <c r="DX43" s="204"/>
      <c r="DY43" s="204"/>
      <c r="DZ43" s="204"/>
      <c r="EA43" s="204"/>
      <c r="EB43" s="200"/>
      <c r="EC43" s="200"/>
      <c r="ED43" s="204">
        <v>103</v>
      </c>
      <c r="EE43" s="204"/>
      <c r="EF43" s="204"/>
      <c r="EG43" s="204"/>
      <c r="EH43" s="204"/>
      <c r="EI43" s="200"/>
      <c r="EJ43" s="208"/>
      <c r="EK43" s="206"/>
      <c r="EL43" s="168"/>
      <c r="EM43" s="169"/>
      <c r="FJ43" s="212"/>
    </row>
    <row r="44" spans="1:167" s="191" customFormat="1" ht="13.5" customHeight="1" x14ac:dyDescent="0.2">
      <c r="A44" s="202" t="s">
        <v>308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3"/>
      <c r="O44" s="204">
        <f t="shared" si="0"/>
        <v>2384</v>
      </c>
      <c r="P44" s="204"/>
      <c r="Q44" s="204"/>
      <c r="R44" s="204"/>
      <c r="S44" s="204"/>
      <c r="T44" s="204"/>
      <c r="U44" s="196"/>
      <c r="V44" s="205">
        <f t="shared" si="1"/>
        <v>2099</v>
      </c>
      <c r="W44" s="205"/>
      <c r="X44" s="205"/>
      <c r="Y44" s="205"/>
      <c r="Z44" s="205"/>
      <c r="AA44" s="205"/>
      <c r="AB44" s="97"/>
      <c r="AC44" s="204">
        <f t="shared" si="2"/>
        <v>35</v>
      </c>
      <c r="AD44" s="204"/>
      <c r="AE44" s="204"/>
      <c r="AF44" s="204"/>
      <c r="AG44" s="204"/>
      <c r="AH44" s="204"/>
      <c r="AI44" s="97"/>
      <c r="AJ44" s="204">
        <f t="shared" si="3"/>
        <v>37</v>
      </c>
      <c r="AK44" s="204"/>
      <c r="AL44" s="204"/>
      <c r="AM44" s="204"/>
      <c r="AN44" s="204"/>
      <c r="AO44" s="97"/>
      <c r="AP44" s="97"/>
      <c r="AQ44" s="204">
        <f t="shared" si="4"/>
        <v>183</v>
      </c>
      <c r="AR44" s="204"/>
      <c r="AS44" s="204"/>
      <c r="AT44" s="204"/>
      <c r="AU44" s="204"/>
      <c r="AV44" s="97"/>
      <c r="AW44" s="97"/>
      <c r="AX44" s="204">
        <f t="shared" si="5"/>
        <v>22</v>
      </c>
      <c r="AY44" s="204"/>
      <c r="AZ44" s="204"/>
      <c r="BA44" s="204"/>
      <c r="BB44" s="204"/>
      <c r="BC44" s="97"/>
      <c r="BD44" s="97"/>
      <c r="BE44" s="204">
        <v>933</v>
      </c>
      <c r="BF44" s="204"/>
      <c r="BG44" s="204"/>
      <c r="BH44" s="204"/>
      <c r="BI44" s="204"/>
      <c r="BJ44" s="204"/>
      <c r="BK44" s="200"/>
      <c r="BL44" s="204">
        <v>826</v>
      </c>
      <c r="BM44" s="204"/>
      <c r="BN44" s="204"/>
      <c r="BO44" s="204"/>
      <c r="BP44" s="204"/>
      <c r="BQ44" s="204"/>
      <c r="BR44" s="206"/>
      <c r="BS44" s="204">
        <v>22</v>
      </c>
      <c r="BT44" s="204"/>
      <c r="BU44" s="204"/>
      <c r="BV44" s="204"/>
      <c r="BW44" s="204"/>
      <c r="BX44" s="204"/>
      <c r="BY44" s="200"/>
      <c r="BZ44" s="204">
        <v>18</v>
      </c>
      <c r="CA44" s="204"/>
      <c r="CB44" s="204"/>
      <c r="CC44" s="204"/>
      <c r="CD44" s="204"/>
      <c r="CE44" s="200"/>
      <c r="CF44" s="200"/>
      <c r="CG44" s="204">
        <v>61</v>
      </c>
      <c r="CH44" s="204"/>
      <c r="CI44" s="204"/>
      <c r="CJ44" s="204"/>
      <c r="CK44" s="204"/>
      <c r="CL44" s="200"/>
      <c r="CM44" s="200"/>
      <c r="CN44" s="204">
        <v>5</v>
      </c>
      <c r="CO44" s="204"/>
      <c r="CP44" s="204"/>
      <c r="CQ44" s="204"/>
      <c r="CR44" s="204"/>
      <c r="CS44" s="200"/>
      <c r="CT44" s="200"/>
      <c r="CU44" s="204">
        <v>1451</v>
      </c>
      <c r="CV44" s="204"/>
      <c r="CW44" s="204"/>
      <c r="CX44" s="204"/>
      <c r="CY44" s="204"/>
      <c r="CZ44" s="204"/>
      <c r="DA44" s="220"/>
      <c r="DB44" s="204">
        <v>1273</v>
      </c>
      <c r="DC44" s="204"/>
      <c r="DD44" s="204"/>
      <c r="DE44" s="204"/>
      <c r="DF44" s="204"/>
      <c r="DG44" s="204"/>
      <c r="DH44" s="195"/>
      <c r="DI44" s="204">
        <v>13</v>
      </c>
      <c r="DJ44" s="204"/>
      <c r="DK44" s="204"/>
      <c r="DL44" s="204"/>
      <c r="DM44" s="204"/>
      <c r="DN44" s="204"/>
      <c r="DO44" s="195"/>
      <c r="DP44" s="204">
        <v>19</v>
      </c>
      <c r="DQ44" s="204"/>
      <c r="DR44" s="204"/>
      <c r="DS44" s="204"/>
      <c r="DT44" s="204"/>
      <c r="DU44" s="200"/>
      <c r="DV44" s="200"/>
      <c r="DW44" s="204">
        <v>122</v>
      </c>
      <c r="DX44" s="204"/>
      <c r="DY44" s="204"/>
      <c r="DZ44" s="204"/>
      <c r="EA44" s="204"/>
      <c r="EB44" s="200"/>
      <c r="EC44" s="200"/>
      <c r="ED44" s="204">
        <v>17</v>
      </c>
      <c r="EE44" s="204"/>
      <c r="EF44" s="204"/>
      <c r="EG44" s="204"/>
      <c r="EH44" s="204"/>
      <c r="EI44" s="200"/>
      <c r="EJ44" s="208"/>
      <c r="EK44" s="206"/>
      <c r="EL44" s="168"/>
      <c r="EM44" s="169"/>
      <c r="FJ44" s="212"/>
    </row>
    <row r="45" spans="1:167" s="191" customFormat="1" ht="13.5" customHeight="1" x14ac:dyDescent="0.2">
      <c r="A45" s="202" t="s">
        <v>185</v>
      </c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3"/>
      <c r="O45" s="204">
        <f t="shared" si="0"/>
        <v>6982</v>
      </c>
      <c r="P45" s="204"/>
      <c r="Q45" s="204"/>
      <c r="R45" s="204"/>
      <c r="S45" s="204"/>
      <c r="T45" s="204"/>
      <c r="U45" s="196"/>
      <c r="V45" s="205">
        <f t="shared" si="1"/>
        <v>6450</v>
      </c>
      <c r="W45" s="205"/>
      <c r="X45" s="205"/>
      <c r="Y45" s="205"/>
      <c r="Z45" s="205"/>
      <c r="AA45" s="205"/>
      <c r="AB45" s="97"/>
      <c r="AC45" s="204">
        <f t="shared" si="2"/>
        <v>128</v>
      </c>
      <c r="AD45" s="204"/>
      <c r="AE45" s="204"/>
      <c r="AF45" s="204"/>
      <c r="AG45" s="204"/>
      <c r="AH45" s="204"/>
      <c r="AI45" s="97"/>
      <c r="AJ45" s="204">
        <f t="shared" si="3"/>
        <v>135</v>
      </c>
      <c r="AK45" s="204"/>
      <c r="AL45" s="204"/>
      <c r="AM45" s="204"/>
      <c r="AN45" s="204"/>
      <c r="AO45" s="97"/>
      <c r="AP45" s="97"/>
      <c r="AQ45" s="204">
        <f t="shared" si="4"/>
        <v>124</v>
      </c>
      <c r="AR45" s="204"/>
      <c r="AS45" s="204"/>
      <c r="AT45" s="204"/>
      <c r="AU45" s="204"/>
      <c r="AV45" s="97"/>
      <c r="AW45" s="97"/>
      <c r="AX45" s="204">
        <f t="shared" si="5"/>
        <v>110</v>
      </c>
      <c r="AY45" s="204"/>
      <c r="AZ45" s="204"/>
      <c r="BA45" s="204"/>
      <c r="BB45" s="204"/>
      <c r="BC45" s="97"/>
      <c r="BD45" s="97"/>
      <c r="BE45" s="204">
        <v>1575</v>
      </c>
      <c r="BF45" s="204"/>
      <c r="BG45" s="204"/>
      <c r="BH45" s="204"/>
      <c r="BI45" s="204"/>
      <c r="BJ45" s="204"/>
      <c r="BK45" s="200"/>
      <c r="BL45" s="204">
        <v>1284</v>
      </c>
      <c r="BM45" s="204"/>
      <c r="BN45" s="204"/>
      <c r="BO45" s="204"/>
      <c r="BP45" s="204"/>
      <c r="BQ45" s="204"/>
      <c r="BR45" s="206"/>
      <c r="BS45" s="204">
        <v>69</v>
      </c>
      <c r="BT45" s="204"/>
      <c r="BU45" s="204"/>
      <c r="BV45" s="204"/>
      <c r="BW45" s="204"/>
      <c r="BX45" s="204"/>
      <c r="BY45" s="200"/>
      <c r="BZ45" s="204">
        <v>113</v>
      </c>
      <c r="CA45" s="204"/>
      <c r="CB45" s="204"/>
      <c r="CC45" s="204"/>
      <c r="CD45" s="204"/>
      <c r="CE45" s="200"/>
      <c r="CF45" s="200"/>
      <c r="CG45" s="204">
        <v>94</v>
      </c>
      <c r="CH45" s="204"/>
      <c r="CI45" s="204"/>
      <c r="CJ45" s="204"/>
      <c r="CK45" s="204"/>
      <c r="CL45" s="200"/>
      <c r="CM45" s="200"/>
      <c r="CN45" s="204">
        <v>10</v>
      </c>
      <c r="CO45" s="204"/>
      <c r="CP45" s="204"/>
      <c r="CQ45" s="204"/>
      <c r="CR45" s="204"/>
      <c r="CS45" s="200"/>
      <c r="CT45" s="200"/>
      <c r="CU45" s="204">
        <v>5407</v>
      </c>
      <c r="CV45" s="204"/>
      <c r="CW45" s="204"/>
      <c r="CX45" s="204"/>
      <c r="CY45" s="204"/>
      <c r="CZ45" s="204"/>
      <c r="DA45" s="220"/>
      <c r="DB45" s="204">
        <v>5166</v>
      </c>
      <c r="DC45" s="204"/>
      <c r="DD45" s="204"/>
      <c r="DE45" s="204"/>
      <c r="DF45" s="204"/>
      <c r="DG45" s="204"/>
      <c r="DH45" s="195"/>
      <c r="DI45" s="204">
        <v>59</v>
      </c>
      <c r="DJ45" s="204"/>
      <c r="DK45" s="204"/>
      <c r="DL45" s="204"/>
      <c r="DM45" s="204"/>
      <c r="DN45" s="204"/>
      <c r="DO45" s="195"/>
      <c r="DP45" s="204">
        <v>22</v>
      </c>
      <c r="DQ45" s="204"/>
      <c r="DR45" s="204"/>
      <c r="DS45" s="204"/>
      <c r="DT45" s="204"/>
      <c r="DU45" s="200"/>
      <c r="DV45" s="200"/>
      <c r="DW45" s="204">
        <v>30</v>
      </c>
      <c r="DX45" s="204"/>
      <c r="DY45" s="204"/>
      <c r="DZ45" s="204"/>
      <c r="EA45" s="204"/>
      <c r="EB45" s="200"/>
      <c r="EC45" s="200"/>
      <c r="ED45" s="204">
        <v>100</v>
      </c>
      <c r="EE45" s="204"/>
      <c r="EF45" s="204"/>
      <c r="EG45" s="204"/>
      <c r="EH45" s="204"/>
      <c r="EI45" s="200"/>
      <c r="EJ45" s="208"/>
      <c r="EK45" s="206"/>
      <c r="EL45" s="168"/>
      <c r="EM45" s="169"/>
      <c r="FJ45" s="212"/>
    </row>
    <row r="46" spans="1:167" s="224" customFormat="1" ht="13.5" customHeight="1" x14ac:dyDescent="0.2">
      <c r="A46" s="202" t="s">
        <v>184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3"/>
      <c r="O46" s="204">
        <f t="shared" si="0"/>
        <v>427</v>
      </c>
      <c r="P46" s="204"/>
      <c r="Q46" s="204"/>
      <c r="R46" s="204"/>
      <c r="S46" s="204"/>
      <c r="T46" s="204"/>
      <c r="U46" s="196"/>
      <c r="V46" s="205">
        <f t="shared" si="1"/>
        <v>409</v>
      </c>
      <c r="W46" s="205"/>
      <c r="X46" s="205"/>
      <c r="Y46" s="205"/>
      <c r="Z46" s="205"/>
      <c r="AA46" s="205"/>
      <c r="AB46" s="200"/>
      <c r="AC46" s="204">
        <f t="shared" si="2"/>
        <v>5</v>
      </c>
      <c r="AD46" s="204"/>
      <c r="AE46" s="204"/>
      <c r="AF46" s="204"/>
      <c r="AG46" s="204"/>
      <c r="AH46" s="204"/>
      <c r="AI46" s="200"/>
      <c r="AJ46" s="204">
        <f t="shared" si="3"/>
        <v>5</v>
      </c>
      <c r="AK46" s="204"/>
      <c r="AL46" s="204"/>
      <c r="AM46" s="204"/>
      <c r="AN46" s="204"/>
      <c r="AO46" s="200"/>
      <c r="AP46" s="200"/>
      <c r="AQ46" s="204">
        <f t="shared" si="4"/>
        <v>2</v>
      </c>
      <c r="AR46" s="204"/>
      <c r="AS46" s="204"/>
      <c r="AT46" s="204"/>
      <c r="AU46" s="204"/>
      <c r="AV46" s="200"/>
      <c r="AW46" s="200"/>
      <c r="AX46" s="204">
        <f t="shared" si="5"/>
        <v>3</v>
      </c>
      <c r="AY46" s="204"/>
      <c r="AZ46" s="204"/>
      <c r="BA46" s="204"/>
      <c r="BB46" s="204"/>
      <c r="BC46" s="200"/>
      <c r="BD46" s="200"/>
      <c r="BE46" s="204">
        <v>257</v>
      </c>
      <c r="BF46" s="204"/>
      <c r="BG46" s="204"/>
      <c r="BH46" s="204"/>
      <c r="BI46" s="204"/>
      <c r="BJ46" s="204"/>
      <c r="BK46" s="200"/>
      <c r="BL46" s="204">
        <v>247</v>
      </c>
      <c r="BM46" s="204"/>
      <c r="BN46" s="204"/>
      <c r="BO46" s="204"/>
      <c r="BP46" s="204"/>
      <c r="BQ46" s="204"/>
      <c r="BR46" s="221"/>
      <c r="BS46" s="204">
        <v>4</v>
      </c>
      <c r="BT46" s="204"/>
      <c r="BU46" s="204"/>
      <c r="BV46" s="204"/>
      <c r="BW46" s="204"/>
      <c r="BX46" s="204"/>
      <c r="BY46" s="200"/>
      <c r="BZ46" s="204">
        <v>4</v>
      </c>
      <c r="CA46" s="204"/>
      <c r="CB46" s="204"/>
      <c r="CC46" s="204"/>
      <c r="CD46" s="204"/>
      <c r="CE46" s="200"/>
      <c r="CF46" s="200"/>
      <c r="CG46" s="204">
        <v>1</v>
      </c>
      <c r="CH46" s="204"/>
      <c r="CI46" s="204"/>
      <c r="CJ46" s="204"/>
      <c r="CK46" s="204"/>
      <c r="CL46" s="200"/>
      <c r="CM46" s="200"/>
      <c r="CN46" s="204" t="s">
        <v>355</v>
      </c>
      <c r="CO46" s="204"/>
      <c r="CP46" s="204"/>
      <c r="CQ46" s="204"/>
      <c r="CR46" s="204"/>
      <c r="CS46" s="200"/>
      <c r="CT46" s="200"/>
      <c r="CU46" s="204">
        <v>170</v>
      </c>
      <c r="CV46" s="204"/>
      <c r="CW46" s="204"/>
      <c r="CX46" s="204"/>
      <c r="CY46" s="204"/>
      <c r="CZ46" s="204"/>
      <c r="DA46" s="200"/>
      <c r="DB46" s="204">
        <v>162</v>
      </c>
      <c r="DC46" s="204"/>
      <c r="DD46" s="204"/>
      <c r="DE46" s="204"/>
      <c r="DF46" s="204"/>
      <c r="DG46" s="204"/>
      <c r="DH46" s="195"/>
      <c r="DI46" s="204">
        <v>1</v>
      </c>
      <c r="DJ46" s="204"/>
      <c r="DK46" s="204"/>
      <c r="DL46" s="204"/>
      <c r="DM46" s="204"/>
      <c r="DN46" s="204"/>
      <c r="DO46" s="195"/>
      <c r="DP46" s="204">
        <v>1</v>
      </c>
      <c r="DQ46" s="204"/>
      <c r="DR46" s="204"/>
      <c r="DS46" s="204"/>
      <c r="DT46" s="204"/>
      <c r="DU46" s="200"/>
      <c r="DV46" s="200"/>
      <c r="DW46" s="204">
        <v>1</v>
      </c>
      <c r="DX46" s="204"/>
      <c r="DY46" s="204"/>
      <c r="DZ46" s="204"/>
      <c r="EA46" s="204"/>
      <c r="EB46" s="200"/>
      <c r="EC46" s="200"/>
      <c r="ED46" s="204">
        <v>3</v>
      </c>
      <c r="EE46" s="204"/>
      <c r="EF46" s="204"/>
      <c r="EG46" s="204"/>
      <c r="EH46" s="204"/>
      <c r="EI46" s="200"/>
      <c r="EJ46" s="208"/>
      <c r="EK46" s="221"/>
      <c r="EL46" s="222"/>
      <c r="EM46" s="223"/>
      <c r="FJ46" s="225"/>
    </row>
    <row r="47" spans="1:167" s="191" customFormat="1" ht="13.5" customHeight="1" x14ac:dyDescent="0.2">
      <c r="A47" s="209" t="s">
        <v>183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10"/>
      <c r="O47" s="204">
        <f t="shared" si="0"/>
        <v>3248</v>
      </c>
      <c r="P47" s="204"/>
      <c r="Q47" s="204"/>
      <c r="R47" s="204"/>
      <c r="S47" s="204"/>
      <c r="T47" s="204"/>
      <c r="U47" s="196"/>
      <c r="V47" s="205">
        <f t="shared" si="1"/>
        <v>2554</v>
      </c>
      <c r="W47" s="205"/>
      <c r="X47" s="205"/>
      <c r="Y47" s="205"/>
      <c r="Z47" s="205"/>
      <c r="AA47" s="205"/>
      <c r="AB47" s="195"/>
      <c r="AC47" s="204">
        <f t="shared" si="2"/>
        <v>247</v>
      </c>
      <c r="AD47" s="204"/>
      <c r="AE47" s="204"/>
      <c r="AF47" s="204"/>
      <c r="AG47" s="204"/>
      <c r="AH47" s="204"/>
      <c r="AI47" s="200"/>
      <c r="AJ47" s="204">
        <f t="shared" si="3"/>
        <v>58</v>
      </c>
      <c r="AK47" s="204"/>
      <c r="AL47" s="204"/>
      <c r="AM47" s="204"/>
      <c r="AN47" s="204"/>
      <c r="AO47" s="200"/>
      <c r="AP47" s="200"/>
      <c r="AQ47" s="204">
        <f t="shared" si="4"/>
        <v>286</v>
      </c>
      <c r="AR47" s="204"/>
      <c r="AS47" s="204"/>
      <c r="AT47" s="204"/>
      <c r="AU47" s="204"/>
      <c r="AV47" s="195"/>
      <c r="AW47" s="195"/>
      <c r="AX47" s="204">
        <f t="shared" si="5"/>
        <v>77</v>
      </c>
      <c r="AY47" s="204"/>
      <c r="AZ47" s="204"/>
      <c r="BA47" s="204"/>
      <c r="BB47" s="204"/>
      <c r="BC47" s="200"/>
      <c r="BD47" s="200"/>
      <c r="BE47" s="204">
        <v>2062</v>
      </c>
      <c r="BF47" s="204"/>
      <c r="BG47" s="204"/>
      <c r="BH47" s="204"/>
      <c r="BI47" s="204"/>
      <c r="BJ47" s="204"/>
      <c r="BK47" s="195"/>
      <c r="BL47" s="204">
        <v>1565</v>
      </c>
      <c r="BM47" s="204"/>
      <c r="BN47" s="204"/>
      <c r="BO47" s="204"/>
      <c r="BP47" s="204"/>
      <c r="BQ47" s="204"/>
      <c r="BR47" s="206"/>
      <c r="BS47" s="204">
        <v>200</v>
      </c>
      <c r="BT47" s="204"/>
      <c r="BU47" s="204"/>
      <c r="BV47" s="204"/>
      <c r="BW47" s="204"/>
      <c r="BX47" s="204"/>
      <c r="BY47" s="200"/>
      <c r="BZ47" s="204">
        <v>57</v>
      </c>
      <c r="CA47" s="204"/>
      <c r="CB47" s="204"/>
      <c r="CC47" s="204"/>
      <c r="CD47" s="204"/>
      <c r="CE47" s="200"/>
      <c r="CF47" s="200"/>
      <c r="CG47" s="204">
        <v>213</v>
      </c>
      <c r="CH47" s="204"/>
      <c r="CI47" s="204"/>
      <c r="CJ47" s="204"/>
      <c r="CK47" s="204"/>
      <c r="CL47" s="200"/>
      <c r="CM47" s="200"/>
      <c r="CN47" s="204">
        <v>17</v>
      </c>
      <c r="CO47" s="204"/>
      <c r="CP47" s="204"/>
      <c r="CQ47" s="204"/>
      <c r="CR47" s="204"/>
      <c r="CS47" s="200"/>
      <c r="CT47" s="200"/>
      <c r="CU47" s="204">
        <v>1186</v>
      </c>
      <c r="CV47" s="204"/>
      <c r="CW47" s="204"/>
      <c r="CX47" s="204"/>
      <c r="CY47" s="204"/>
      <c r="CZ47" s="204"/>
      <c r="DA47" s="200"/>
      <c r="DB47" s="204">
        <v>989</v>
      </c>
      <c r="DC47" s="204"/>
      <c r="DD47" s="204"/>
      <c r="DE47" s="204"/>
      <c r="DF47" s="204"/>
      <c r="DG47" s="204"/>
      <c r="DH47" s="195"/>
      <c r="DI47" s="204">
        <v>47</v>
      </c>
      <c r="DJ47" s="204"/>
      <c r="DK47" s="204"/>
      <c r="DL47" s="204"/>
      <c r="DM47" s="204"/>
      <c r="DN47" s="204"/>
      <c r="DO47" s="195"/>
      <c r="DP47" s="204">
        <v>1</v>
      </c>
      <c r="DQ47" s="204"/>
      <c r="DR47" s="204"/>
      <c r="DS47" s="204"/>
      <c r="DT47" s="204"/>
      <c r="DU47" s="200"/>
      <c r="DV47" s="200"/>
      <c r="DW47" s="204">
        <v>73</v>
      </c>
      <c r="DX47" s="204"/>
      <c r="DY47" s="204"/>
      <c r="DZ47" s="204"/>
      <c r="EA47" s="204"/>
      <c r="EB47" s="200"/>
      <c r="EC47" s="200"/>
      <c r="ED47" s="204">
        <v>60</v>
      </c>
      <c r="EE47" s="204"/>
      <c r="EF47" s="204"/>
      <c r="EG47" s="204"/>
      <c r="EH47" s="204"/>
      <c r="EI47" s="200"/>
      <c r="EJ47" s="208"/>
      <c r="EK47" s="206"/>
      <c r="EL47" s="206"/>
      <c r="EM47" s="168"/>
      <c r="EN47" s="169"/>
      <c r="FK47" s="212"/>
    </row>
    <row r="48" spans="1:167" s="191" customFormat="1" ht="13.5" customHeight="1" x14ac:dyDescent="0.2">
      <c r="A48" s="209" t="s">
        <v>182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10"/>
      <c r="O48" s="204">
        <f t="shared" si="0"/>
        <v>1212</v>
      </c>
      <c r="P48" s="204"/>
      <c r="Q48" s="204"/>
      <c r="R48" s="204"/>
      <c r="S48" s="204"/>
      <c r="T48" s="204"/>
      <c r="U48" s="196"/>
      <c r="V48" s="205">
        <f t="shared" si="1"/>
        <v>1212</v>
      </c>
      <c r="W48" s="205"/>
      <c r="X48" s="205"/>
      <c r="Y48" s="205"/>
      <c r="Z48" s="205"/>
      <c r="AA48" s="205"/>
      <c r="AB48" s="195"/>
      <c r="AC48" s="204" t="s">
        <v>355</v>
      </c>
      <c r="AD48" s="204"/>
      <c r="AE48" s="204"/>
      <c r="AF48" s="204"/>
      <c r="AG48" s="204"/>
      <c r="AH48" s="204"/>
      <c r="AI48" s="200"/>
      <c r="AJ48" s="204" t="s">
        <v>355</v>
      </c>
      <c r="AK48" s="204"/>
      <c r="AL48" s="204"/>
      <c r="AM48" s="204"/>
      <c r="AN48" s="204"/>
      <c r="AO48" s="211"/>
      <c r="AP48" s="200"/>
      <c r="AQ48" s="204" t="s">
        <v>355</v>
      </c>
      <c r="AR48" s="204"/>
      <c r="AS48" s="204"/>
      <c r="AT48" s="204"/>
      <c r="AU48" s="204"/>
      <c r="AV48" s="211"/>
      <c r="AW48" s="200"/>
      <c r="AX48" s="204" t="s">
        <v>355</v>
      </c>
      <c r="AY48" s="204"/>
      <c r="AZ48" s="204"/>
      <c r="BA48" s="204"/>
      <c r="BB48" s="204"/>
      <c r="BC48" s="211"/>
      <c r="BD48" s="211"/>
      <c r="BE48" s="204">
        <v>817</v>
      </c>
      <c r="BF48" s="204"/>
      <c r="BG48" s="204"/>
      <c r="BH48" s="204"/>
      <c r="BI48" s="204"/>
      <c r="BJ48" s="204"/>
      <c r="BK48" s="200"/>
      <c r="BL48" s="204">
        <v>817</v>
      </c>
      <c r="BM48" s="204"/>
      <c r="BN48" s="204"/>
      <c r="BO48" s="204"/>
      <c r="BP48" s="204"/>
      <c r="BQ48" s="204"/>
      <c r="BR48" s="206"/>
      <c r="BS48" s="204" t="s">
        <v>355</v>
      </c>
      <c r="BT48" s="204"/>
      <c r="BU48" s="204"/>
      <c r="BV48" s="204"/>
      <c r="BW48" s="204"/>
      <c r="BX48" s="204"/>
      <c r="BY48" s="200"/>
      <c r="BZ48" s="204" t="s">
        <v>355</v>
      </c>
      <c r="CA48" s="204"/>
      <c r="CB48" s="204"/>
      <c r="CC48" s="204"/>
      <c r="CD48" s="204"/>
      <c r="CE48" s="200"/>
      <c r="CF48" s="200"/>
      <c r="CG48" s="204" t="s">
        <v>355</v>
      </c>
      <c r="CH48" s="204"/>
      <c r="CI48" s="204"/>
      <c r="CJ48" s="204"/>
      <c r="CK48" s="204"/>
      <c r="CL48" s="200"/>
      <c r="CM48" s="200"/>
      <c r="CN48" s="204" t="s">
        <v>355</v>
      </c>
      <c r="CO48" s="204"/>
      <c r="CP48" s="204"/>
      <c r="CQ48" s="204"/>
      <c r="CR48" s="204"/>
      <c r="CS48" s="200"/>
      <c r="CT48" s="200"/>
      <c r="CU48" s="204">
        <v>395</v>
      </c>
      <c r="CV48" s="204"/>
      <c r="CW48" s="204"/>
      <c r="CX48" s="204"/>
      <c r="CY48" s="204"/>
      <c r="CZ48" s="204"/>
      <c r="DA48" s="200"/>
      <c r="DB48" s="204">
        <v>395</v>
      </c>
      <c r="DC48" s="204"/>
      <c r="DD48" s="204"/>
      <c r="DE48" s="204"/>
      <c r="DF48" s="204"/>
      <c r="DG48" s="204"/>
      <c r="DH48" s="200"/>
      <c r="DI48" s="204" t="s">
        <v>355</v>
      </c>
      <c r="DJ48" s="204"/>
      <c r="DK48" s="204"/>
      <c r="DL48" s="204"/>
      <c r="DM48" s="204"/>
      <c r="DN48" s="204"/>
      <c r="DO48" s="200"/>
      <c r="DP48" s="204" t="s">
        <v>355</v>
      </c>
      <c r="DQ48" s="204"/>
      <c r="DR48" s="204"/>
      <c r="DS48" s="204"/>
      <c r="DT48" s="204"/>
      <c r="DU48" s="200"/>
      <c r="DV48" s="200"/>
      <c r="DW48" s="204" t="s">
        <v>355</v>
      </c>
      <c r="DX48" s="204"/>
      <c r="DY48" s="204"/>
      <c r="DZ48" s="204"/>
      <c r="EA48" s="204"/>
      <c r="EB48" s="200"/>
      <c r="EC48" s="200"/>
      <c r="ED48" s="204" t="s">
        <v>355</v>
      </c>
      <c r="EE48" s="204"/>
      <c r="EF48" s="204"/>
      <c r="EG48" s="204"/>
      <c r="EH48" s="204"/>
      <c r="EI48" s="200"/>
      <c r="EJ48" s="208"/>
      <c r="EK48" s="206"/>
      <c r="EL48" s="206"/>
      <c r="EM48" s="168"/>
      <c r="EN48" s="169"/>
      <c r="FK48" s="212"/>
    </row>
    <row r="49" spans="1:167" s="218" customFormat="1" ht="13.5" customHeight="1" x14ac:dyDescent="0.2">
      <c r="A49" s="226" t="s">
        <v>309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7"/>
      <c r="O49" s="228">
        <f t="shared" si="0"/>
        <v>986</v>
      </c>
      <c r="P49" s="228"/>
      <c r="Q49" s="228"/>
      <c r="R49" s="228"/>
      <c r="S49" s="228"/>
      <c r="T49" s="228"/>
      <c r="U49" s="229"/>
      <c r="V49" s="230">
        <f>SUM(BL49,DB49)</f>
        <v>400</v>
      </c>
      <c r="W49" s="230"/>
      <c r="X49" s="230"/>
      <c r="Y49" s="230"/>
      <c r="Z49" s="230"/>
      <c r="AA49" s="230"/>
      <c r="AB49" s="231"/>
      <c r="AC49" s="228">
        <f t="shared" si="2"/>
        <v>11</v>
      </c>
      <c r="AD49" s="228"/>
      <c r="AE49" s="228"/>
      <c r="AF49" s="228"/>
      <c r="AG49" s="228"/>
      <c r="AH49" s="228"/>
      <c r="AI49" s="231"/>
      <c r="AJ49" s="228">
        <f t="shared" si="3"/>
        <v>10</v>
      </c>
      <c r="AK49" s="228"/>
      <c r="AL49" s="228"/>
      <c r="AM49" s="228"/>
      <c r="AN49" s="228"/>
      <c r="AO49" s="231"/>
      <c r="AP49" s="231"/>
      <c r="AQ49" s="228">
        <f t="shared" si="4"/>
        <v>85</v>
      </c>
      <c r="AR49" s="228"/>
      <c r="AS49" s="228"/>
      <c r="AT49" s="228"/>
      <c r="AU49" s="228"/>
      <c r="AV49" s="231"/>
      <c r="AW49" s="231"/>
      <c r="AX49" s="228">
        <f t="shared" si="5"/>
        <v>25</v>
      </c>
      <c r="AY49" s="228"/>
      <c r="AZ49" s="228"/>
      <c r="BA49" s="228"/>
      <c r="BB49" s="228"/>
      <c r="BC49" s="231"/>
      <c r="BD49" s="231"/>
      <c r="BE49" s="228">
        <v>588</v>
      </c>
      <c r="BF49" s="228"/>
      <c r="BG49" s="228"/>
      <c r="BH49" s="228"/>
      <c r="BI49" s="228"/>
      <c r="BJ49" s="228"/>
      <c r="BK49" s="231"/>
      <c r="BL49" s="228">
        <v>203</v>
      </c>
      <c r="BM49" s="228"/>
      <c r="BN49" s="228"/>
      <c r="BO49" s="228"/>
      <c r="BP49" s="228"/>
      <c r="BQ49" s="228"/>
      <c r="BR49" s="229"/>
      <c r="BS49" s="228">
        <v>10</v>
      </c>
      <c r="BT49" s="228"/>
      <c r="BU49" s="228"/>
      <c r="BV49" s="228"/>
      <c r="BW49" s="228"/>
      <c r="BX49" s="228"/>
      <c r="BY49" s="231"/>
      <c r="BZ49" s="228">
        <v>9</v>
      </c>
      <c r="CA49" s="228"/>
      <c r="CB49" s="228"/>
      <c r="CC49" s="228"/>
      <c r="CD49" s="228"/>
      <c r="CE49" s="231"/>
      <c r="CF49" s="231"/>
      <c r="CG49" s="228">
        <v>60</v>
      </c>
      <c r="CH49" s="228"/>
      <c r="CI49" s="228"/>
      <c r="CJ49" s="228"/>
      <c r="CK49" s="228"/>
      <c r="CL49" s="231"/>
      <c r="CM49" s="231"/>
      <c r="CN49" s="228">
        <v>9</v>
      </c>
      <c r="CO49" s="228"/>
      <c r="CP49" s="228"/>
      <c r="CQ49" s="228"/>
      <c r="CR49" s="228"/>
      <c r="CS49" s="231"/>
      <c r="CT49" s="231"/>
      <c r="CU49" s="228">
        <v>398</v>
      </c>
      <c r="CV49" s="228"/>
      <c r="CW49" s="228"/>
      <c r="CX49" s="228"/>
      <c r="CY49" s="228"/>
      <c r="CZ49" s="228"/>
      <c r="DA49" s="231"/>
      <c r="DB49" s="228">
        <v>197</v>
      </c>
      <c r="DC49" s="228"/>
      <c r="DD49" s="228"/>
      <c r="DE49" s="228"/>
      <c r="DF49" s="228"/>
      <c r="DG49" s="228"/>
      <c r="DH49" s="231"/>
      <c r="DI49" s="228">
        <v>1</v>
      </c>
      <c r="DJ49" s="228"/>
      <c r="DK49" s="228"/>
      <c r="DL49" s="228"/>
      <c r="DM49" s="228"/>
      <c r="DN49" s="228"/>
      <c r="DO49" s="231"/>
      <c r="DP49" s="228">
        <v>1</v>
      </c>
      <c r="DQ49" s="228"/>
      <c r="DR49" s="228"/>
      <c r="DS49" s="228"/>
      <c r="DT49" s="228"/>
      <c r="DU49" s="231"/>
      <c r="DV49" s="231"/>
      <c r="DW49" s="228">
        <v>25</v>
      </c>
      <c r="DX49" s="228"/>
      <c r="DY49" s="228"/>
      <c r="DZ49" s="228"/>
      <c r="EA49" s="228"/>
      <c r="EB49" s="231"/>
      <c r="EC49" s="232"/>
      <c r="ED49" s="228">
        <v>16</v>
      </c>
      <c r="EE49" s="228"/>
      <c r="EF49" s="228"/>
      <c r="EG49" s="228"/>
      <c r="EH49" s="228"/>
      <c r="EI49" s="231"/>
      <c r="EJ49" s="233"/>
      <c r="EK49" s="196"/>
      <c r="EL49" s="196"/>
      <c r="EM49" s="216"/>
      <c r="EN49" s="217"/>
      <c r="FI49" s="217"/>
      <c r="FK49" s="219"/>
    </row>
    <row r="50" spans="1:167" s="170" customFormat="1" ht="13.5" customHeight="1" x14ac:dyDescent="0.2">
      <c r="A50" s="206" t="s">
        <v>346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200"/>
      <c r="BT50" s="200"/>
      <c r="BU50" s="200"/>
      <c r="BV50" s="200"/>
      <c r="BW50" s="200"/>
      <c r="BX50" s="200"/>
      <c r="BY50" s="200"/>
      <c r="BZ50" s="200"/>
      <c r="CA50" s="200"/>
      <c r="CB50" s="200"/>
      <c r="CC50" s="200"/>
      <c r="CD50" s="200"/>
      <c r="CE50" s="200"/>
      <c r="CF50" s="200"/>
      <c r="CG50" s="200"/>
      <c r="CH50" s="200"/>
      <c r="CI50" s="200"/>
      <c r="CJ50" s="200"/>
      <c r="CK50" s="200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155"/>
      <c r="DQ50" s="155"/>
      <c r="DR50" s="155"/>
      <c r="DS50" s="155"/>
      <c r="DT50" s="155"/>
      <c r="DU50" s="155"/>
      <c r="DV50" s="206"/>
      <c r="DW50" s="206"/>
      <c r="DX50" s="206"/>
      <c r="DY50" s="206"/>
      <c r="DZ50" s="206"/>
      <c r="EA50" s="206"/>
      <c r="EB50" s="206"/>
      <c r="EC50" s="206"/>
      <c r="ED50" s="206"/>
      <c r="EE50" s="206"/>
      <c r="EF50" s="206"/>
      <c r="EG50" s="206"/>
      <c r="EH50" s="206"/>
      <c r="EI50" s="206"/>
      <c r="EJ50" s="200" t="s">
        <v>68</v>
      </c>
      <c r="EK50" s="155"/>
      <c r="EL50" s="155"/>
      <c r="EM50" s="168"/>
      <c r="EN50" s="169"/>
      <c r="FK50" s="234"/>
    </row>
    <row r="51" spans="1:167" s="112" customFormat="1" ht="12" x14ac:dyDescent="0.2"/>
    <row r="52" spans="1:167" s="112" customFormat="1" ht="12" x14ac:dyDescent="0.2"/>
    <row r="53" spans="1:167" s="112" customFormat="1" ht="12" x14ac:dyDescent="0.2"/>
    <row r="54" spans="1:167" s="112" customFormat="1" ht="12" x14ac:dyDescent="0.2"/>
    <row r="55" spans="1:167" s="112" customFormat="1" ht="12" x14ac:dyDescent="0.2"/>
    <row r="56" spans="1:167" s="112" customFormat="1" ht="12" x14ac:dyDescent="0.2"/>
    <row r="57" spans="1:167" s="112" customFormat="1" ht="12" x14ac:dyDescent="0.2"/>
    <row r="58" spans="1:167" s="112" customFormat="1" ht="12" x14ac:dyDescent="0.2"/>
    <row r="59" spans="1:167" s="112" customFormat="1" ht="12" x14ac:dyDescent="0.2"/>
    <row r="60" spans="1:167" s="112" customFormat="1" ht="12" x14ac:dyDescent="0.2"/>
    <row r="61" spans="1:167" s="112" customFormat="1" ht="12" x14ac:dyDescent="0.2"/>
    <row r="62" spans="1:167" s="112" customFormat="1" ht="12" x14ac:dyDescent="0.2"/>
    <row r="63" spans="1:167" s="112" customFormat="1" ht="12" x14ac:dyDescent="0.2"/>
    <row r="64" spans="1:167" s="112" customFormat="1" ht="12" x14ac:dyDescent="0.2"/>
    <row r="65" s="112" customFormat="1" ht="12" x14ac:dyDescent="0.2"/>
    <row r="66" s="112" customFormat="1" ht="12" x14ac:dyDescent="0.2"/>
    <row r="67" s="112" customFormat="1" ht="12" x14ac:dyDescent="0.2"/>
    <row r="68" s="112" customFormat="1" ht="12" x14ac:dyDescent="0.2"/>
    <row r="69" s="112" customFormat="1" ht="12" x14ac:dyDescent="0.2"/>
    <row r="70" s="112" customFormat="1" ht="12" x14ac:dyDescent="0.2"/>
    <row r="71" s="112" customFormat="1" ht="12" x14ac:dyDescent="0.2"/>
    <row r="72" s="112" customFormat="1" ht="12" x14ac:dyDescent="0.2"/>
    <row r="73" s="112" customFormat="1" ht="12" x14ac:dyDescent="0.2"/>
    <row r="74" s="112" customFormat="1" ht="12" x14ac:dyDescent="0.2"/>
    <row r="75" s="112" customFormat="1" ht="12" x14ac:dyDescent="0.2"/>
    <row r="76" s="112" customFormat="1" ht="12" x14ac:dyDescent="0.2"/>
    <row r="77" s="112" customFormat="1" ht="12" x14ac:dyDescent="0.2"/>
    <row r="78" s="112" customFormat="1" ht="12" x14ac:dyDescent="0.2"/>
    <row r="79" s="112" customFormat="1" ht="12" x14ac:dyDescent="0.2"/>
    <row r="80" s="112" customFormat="1" ht="12" x14ac:dyDescent="0.2"/>
    <row r="81" s="112" customFormat="1" ht="12" x14ac:dyDescent="0.2"/>
    <row r="82" s="112" customFormat="1" ht="12" x14ac:dyDescent="0.2"/>
    <row r="83" s="112" customFormat="1" ht="12" x14ac:dyDescent="0.2"/>
    <row r="84" s="112" customFormat="1" ht="12" x14ac:dyDescent="0.2"/>
    <row r="85" s="112" customFormat="1" ht="12" x14ac:dyDescent="0.2"/>
    <row r="86" s="112" customFormat="1" ht="12" x14ac:dyDescent="0.2"/>
    <row r="87" s="112" customFormat="1" ht="12" x14ac:dyDescent="0.2"/>
    <row r="88" s="112" customFormat="1" ht="12" x14ac:dyDescent="0.2"/>
    <row r="89" s="112" customFormat="1" ht="12" x14ac:dyDescent="0.2"/>
    <row r="90" s="112" customFormat="1" ht="12" x14ac:dyDescent="0.2"/>
    <row r="91" s="112" customFormat="1" ht="12" x14ac:dyDescent="0.2"/>
    <row r="92" s="112" customFormat="1" ht="12" x14ac:dyDescent="0.2"/>
    <row r="93" s="112" customFormat="1" ht="12" x14ac:dyDescent="0.2"/>
    <row r="94" s="112" customFormat="1" ht="12" x14ac:dyDescent="0.2"/>
    <row r="95" s="112" customFormat="1" ht="12" x14ac:dyDescent="0.2"/>
    <row r="96" s="112" customFormat="1" ht="12" x14ac:dyDescent="0.2"/>
    <row r="97" s="112" customFormat="1" ht="12" x14ac:dyDescent="0.2"/>
    <row r="98" s="112" customFormat="1" ht="12" x14ac:dyDescent="0.2"/>
    <row r="99" s="112" customFormat="1" ht="12" x14ac:dyDescent="0.2"/>
    <row r="100" s="112" customFormat="1" ht="12" x14ac:dyDescent="0.2"/>
    <row r="101" s="112" customFormat="1" ht="12" x14ac:dyDescent="0.2"/>
    <row r="102" s="112" customFormat="1" ht="12" x14ac:dyDescent="0.2"/>
    <row r="103" s="112" customFormat="1" ht="12" x14ac:dyDescent="0.2"/>
    <row r="104" s="112" customFormat="1" ht="12" x14ac:dyDescent="0.2"/>
    <row r="105" s="112" customFormat="1" ht="12" x14ac:dyDescent="0.2"/>
    <row r="106" s="112" customFormat="1" ht="12" x14ac:dyDescent="0.2"/>
    <row r="107" s="112" customFormat="1" ht="12" x14ac:dyDescent="0.2"/>
    <row r="108" s="112" customFormat="1" ht="12" x14ac:dyDescent="0.2"/>
    <row r="109" s="112" customFormat="1" ht="12" x14ac:dyDescent="0.2"/>
    <row r="110" s="112" customFormat="1" ht="12" x14ac:dyDescent="0.2"/>
    <row r="111" s="112" customFormat="1" ht="12" x14ac:dyDescent="0.2"/>
    <row r="112" s="112" customFormat="1" ht="12" x14ac:dyDescent="0.2"/>
    <row r="113" s="112" customFormat="1" ht="12" x14ac:dyDescent="0.2"/>
    <row r="114" s="112" customFormat="1" ht="12" x14ac:dyDescent="0.2"/>
    <row r="115" s="112" customFormat="1" ht="12" x14ac:dyDescent="0.2"/>
    <row r="116" s="112" customFormat="1" ht="12" x14ac:dyDescent="0.2"/>
    <row r="117" s="112" customFormat="1" ht="12" x14ac:dyDescent="0.2"/>
    <row r="118" s="112" customFormat="1" ht="12" x14ac:dyDescent="0.2"/>
    <row r="119" s="112" customFormat="1" ht="12" x14ac:dyDescent="0.2"/>
    <row r="120" s="112" customFormat="1" ht="12" x14ac:dyDescent="0.2"/>
    <row r="121" s="112" customFormat="1" ht="12" x14ac:dyDescent="0.2"/>
    <row r="122" s="112" customFormat="1" ht="12" x14ac:dyDescent="0.2"/>
    <row r="123" s="112" customFormat="1" ht="12" x14ac:dyDescent="0.2"/>
    <row r="124" s="112" customFormat="1" ht="12" x14ac:dyDescent="0.2"/>
    <row r="125" s="112" customFormat="1" ht="12" x14ac:dyDescent="0.2"/>
    <row r="126" s="112" customFormat="1" ht="12" x14ac:dyDescent="0.2"/>
    <row r="127" s="112" customFormat="1" ht="12" x14ac:dyDescent="0.2"/>
    <row r="128" s="112" customFormat="1" ht="12" x14ac:dyDescent="0.2"/>
    <row r="129" s="112" customFormat="1" ht="12" x14ac:dyDescent="0.2"/>
    <row r="130" s="112" customFormat="1" ht="12" x14ac:dyDescent="0.2"/>
    <row r="131" s="112" customFormat="1" ht="12" x14ac:dyDescent="0.2"/>
    <row r="132" s="112" customFormat="1" ht="12" x14ac:dyDescent="0.2"/>
    <row r="133" s="112" customFormat="1" ht="12" x14ac:dyDescent="0.2"/>
    <row r="134" s="112" customFormat="1" ht="12" x14ac:dyDescent="0.2"/>
    <row r="135" s="112" customFormat="1" ht="12" x14ac:dyDescent="0.2"/>
    <row r="136" s="112" customFormat="1" ht="12" x14ac:dyDescent="0.2"/>
    <row r="137" s="112" customFormat="1" ht="12" x14ac:dyDescent="0.2"/>
    <row r="138" s="112" customFormat="1" ht="12" x14ac:dyDescent="0.2"/>
    <row r="139" s="112" customFormat="1" ht="12" x14ac:dyDescent="0.2"/>
    <row r="140" s="112" customFormat="1" ht="12" x14ac:dyDescent="0.2"/>
    <row r="141" s="112" customFormat="1" ht="12" x14ac:dyDescent="0.2"/>
    <row r="142" s="112" customFormat="1" ht="12" x14ac:dyDescent="0.2"/>
    <row r="143" s="112" customFormat="1" ht="12" x14ac:dyDescent="0.2"/>
    <row r="144" s="112" customFormat="1" ht="12" x14ac:dyDescent="0.2"/>
    <row r="145" s="112" customFormat="1" ht="12" x14ac:dyDescent="0.2"/>
    <row r="146" s="112" customFormat="1" ht="12" x14ac:dyDescent="0.2"/>
    <row r="147" s="112" customFormat="1" ht="12" x14ac:dyDescent="0.2"/>
    <row r="148" s="112" customFormat="1" ht="12" x14ac:dyDescent="0.2"/>
    <row r="149" s="112" customFormat="1" ht="12" x14ac:dyDescent="0.2"/>
    <row r="150" s="112" customFormat="1" ht="12" x14ac:dyDescent="0.2"/>
    <row r="151" s="112" customFormat="1" ht="12" x14ac:dyDescent="0.2"/>
    <row r="152" s="112" customFormat="1" ht="12" x14ac:dyDescent="0.2"/>
    <row r="153" s="112" customFormat="1" ht="12" x14ac:dyDescent="0.2"/>
    <row r="154" s="112" customFormat="1" ht="12" x14ac:dyDescent="0.2"/>
    <row r="155" s="112" customFormat="1" ht="12" x14ac:dyDescent="0.2"/>
    <row r="156" s="112" customFormat="1" ht="12" x14ac:dyDescent="0.2"/>
    <row r="157" s="112" customFormat="1" ht="12" x14ac:dyDescent="0.2"/>
    <row r="158" s="112" customFormat="1" ht="12" x14ac:dyDescent="0.2"/>
    <row r="159" s="112" customFormat="1" ht="12" x14ac:dyDescent="0.2"/>
    <row r="160" s="112" customFormat="1" ht="12" x14ac:dyDescent="0.2"/>
    <row r="161" s="112" customFormat="1" ht="12" x14ac:dyDescent="0.2"/>
    <row r="162" s="112" customFormat="1" ht="12" x14ac:dyDescent="0.2"/>
    <row r="163" s="112" customFormat="1" ht="12" x14ac:dyDescent="0.2"/>
    <row r="164" s="112" customFormat="1" ht="12" x14ac:dyDescent="0.2"/>
    <row r="165" s="112" customFormat="1" ht="12" x14ac:dyDescent="0.2"/>
    <row r="166" s="112" customFormat="1" ht="12" x14ac:dyDescent="0.2"/>
    <row r="167" s="112" customFormat="1" ht="12" x14ac:dyDescent="0.2"/>
    <row r="168" s="112" customFormat="1" ht="12" x14ac:dyDescent="0.2"/>
    <row r="169" s="112" customFormat="1" ht="12" x14ac:dyDescent="0.2"/>
    <row r="170" s="112" customFormat="1" ht="12" x14ac:dyDescent="0.2"/>
    <row r="171" s="112" customFormat="1" ht="12" x14ac:dyDescent="0.2"/>
    <row r="172" s="112" customFormat="1" ht="12" x14ac:dyDescent="0.2"/>
    <row r="173" s="112" customFormat="1" ht="12" x14ac:dyDescent="0.2"/>
    <row r="174" s="112" customFormat="1" ht="12" x14ac:dyDescent="0.2"/>
    <row r="175" s="112" customFormat="1" ht="12" x14ac:dyDescent="0.2"/>
    <row r="176" s="112" customFormat="1" ht="12" x14ac:dyDescent="0.2"/>
    <row r="177" s="112" customFormat="1" ht="12" x14ac:dyDescent="0.2"/>
    <row r="178" s="112" customFormat="1" ht="12" x14ac:dyDescent="0.2"/>
    <row r="179" s="112" customFormat="1" ht="12" x14ac:dyDescent="0.2"/>
    <row r="180" s="112" customFormat="1" ht="12" x14ac:dyDescent="0.2"/>
    <row r="181" s="112" customFormat="1" ht="12" x14ac:dyDescent="0.2"/>
    <row r="182" s="112" customFormat="1" ht="12" x14ac:dyDescent="0.2"/>
    <row r="183" s="112" customFormat="1" ht="12" x14ac:dyDescent="0.2"/>
    <row r="184" s="112" customFormat="1" ht="12" x14ac:dyDescent="0.2"/>
    <row r="185" s="112" customFormat="1" ht="12" x14ac:dyDescent="0.2"/>
    <row r="186" s="112" customFormat="1" ht="12" x14ac:dyDescent="0.2"/>
    <row r="187" s="112" customFormat="1" ht="12" x14ac:dyDescent="0.2"/>
    <row r="188" s="112" customFormat="1" ht="12" x14ac:dyDescent="0.2"/>
    <row r="189" s="112" customFormat="1" ht="12" x14ac:dyDescent="0.2"/>
    <row r="190" s="112" customFormat="1" ht="12" x14ac:dyDescent="0.2"/>
    <row r="191" s="112" customFormat="1" ht="12" x14ac:dyDescent="0.2"/>
    <row r="192" s="112" customFormat="1" ht="12" x14ac:dyDescent="0.2"/>
    <row r="193" s="112" customFormat="1" ht="12" x14ac:dyDescent="0.2"/>
    <row r="194" s="112" customFormat="1" ht="12" x14ac:dyDescent="0.2"/>
    <row r="195" s="112" customFormat="1" ht="12" x14ac:dyDescent="0.2"/>
    <row r="196" s="112" customFormat="1" ht="12" x14ac:dyDescent="0.2"/>
    <row r="197" s="112" customFormat="1" ht="12" x14ac:dyDescent="0.2"/>
    <row r="198" s="112" customFormat="1" ht="12" x14ac:dyDescent="0.2"/>
    <row r="199" s="112" customFormat="1" ht="12" x14ac:dyDescent="0.2"/>
    <row r="200" s="112" customFormat="1" ht="12" x14ac:dyDescent="0.2"/>
    <row r="201" s="112" customFormat="1" ht="12" x14ac:dyDescent="0.2"/>
    <row r="202" s="112" customFormat="1" ht="12" x14ac:dyDescent="0.2"/>
    <row r="203" s="112" customFormat="1" ht="12" x14ac:dyDescent="0.2"/>
    <row r="204" s="112" customFormat="1" ht="12" x14ac:dyDescent="0.2"/>
    <row r="205" s="112" customFormat="1" ht="12" x14ac:dyDescent="0.2"/>
    <row r="206" s="112" customFormat="1" ht="12" x14ac:dyDescent="0.2"/>
    <row r="207" s="112" customFormat="1" ht="12" x14ac:dyDescent="0.2"/>
    <row r="208" s="112" customFormat="1" ht="12" x14ac:dyDescent="0.2"/>
    <row r="209" s="112" customFormat="1" ht="12" x14ac:dyDescent="0.2"/>
    <row r="210" s="112" customFormat="1" ht="12" x14ac:dyDescent="0.2"/>
    <row r="211" s="112" customFormat="1" ht="12" x14ac:dyDescent="0.2"/>
    <row r="212" s="112" customFormat="1" ht="12" x14ac:dyDescent="0.2"/>
    <row r="213" s="112" customFormat="1" ht="12" x14ac:dyDescent="0.2"/>
    <row r="214" s="112" customFormat="1" ht="12" x14ac:dyDescent="0.2"/>
    <row r="215" s="112" customFormat="1" ht="12" x14ac:dyDescent="0.2"/>
    <row r="216" s="112" customFormat="1" ht="12" x14ac:dyDescent="0.2"/>
    <row r="217" s="112" customFormat="1" ht="12" x14ac:dyDescent="0.2"/>
    <row r="218" s="112" customFormat="1" ht="12" x14ac:dyDescent="0.2"/>
    <row r="219" s="112" customFormat="1" ht="12" x14ac:dyDescent="0.2"/>
    <row r="220" s="112" customFormat="1" ht="12" x14ac:dyDescent="0.2"/>
    <row r="221" s="112" customFormat="1" ht="12" x14ac:dyDescent="0.2"/>
    <row r="222" s="112" customFormat="1" ht="12" x14ac:dyDescent="0.2"/>
    <row r="223" s="112" customFormat="1" ht="12" x14ac:dyDescent="0.2"/>
    <row r="224" s="112" customFormat="1" ht="12" x14ac:dyDescent="0.2"/>
    <row r="225" s="112" customFormat="1" ht="12" x14ac:dyDescent="0.2"/>
    <row r="226" s="112" customFormat="1" ht="12" x14ac:dyDescent="0.2"/>
    <row r="227" s="112" customFormat="1" ht="12" x14ac:dyDescent="0.2"/>
    <row r="228" s="112" customFormat="1" ht="12" x14ac:dyDescent="0.2"/>
    <row r="229" s="112" customFormat="1" ht="12" x14ac:dyDescent="0.2"/>
    <row r="230" s="112" customFormat="1" ht="12" x14ac:dyDescent="0.2"/>
    <row r="231" s="112" customFormat="1" ht="12" x14ac:dyDescent="0.2"/>
    <row r="232" s="112" customFormat="1" ht="12" x14ac:dyDescent="0.2"/>
    <row r="233" s="112" customFormat="1" ht="12" x14ac:dyDescent="0.2"/>
    <row r="234" s="112" customFormat="1" ht="12" x14ac:dyDescent="0.2"/>
    <row r="235" s="112" customFormat="1" ht="12" x14ac:dyDescent="0.2"/>
    <row r="236" s="112" customFormat="1" ht="12" x14ac:dyDescent="0.2"/>
    <row r="237" s="112" customFormat="1" ht="12" x14ac:dyDescent="0.2"/>
    <row r="238" s="112" customFormat="1" ht="12" x14ac:dyDescent="0.2"/>
    <row r="239" s="112" customFormat="1" ht="12" x14ac:dyDescent="0.2"/>
    <row r="240" s="112" customFormat="1" ht="12" x14ac:dyDescent="0.2"/>
    <row r="241" s="112" customFormat="1" ht="12" x14ac:dyDescent="0.2"/>
    <row r="242" s="112" customFormat="1" ht="12" x14ac:dyDescent="0.2"/>
    <row r="243" s="112" customFormat="1" ht="12" x14ac:dyDescent="0.2"/>
    <row r="244" s="112" customFormat="1" ht="12" x14ac:dyDescent="0.2"/>
    <row r="245" s="112" customFormat="1" ht="12" x14ac:dyDescent="0.2"/>
    <row r="246" s="112" customFormat="1" ht="12" x14ac:dyDescent="0.2"/>
    <row r="247" s="112" customFormat="1" ht="12" x14ac:dyDescent="0.2"/>
    <row r="248" s="112" customFormat="1" ht="12" x14ac:dyDescent="0.2"/>
    <row r="249" s="112" customFormat="1" ht="12" x14ac:dyDescent="0.2"/>
    <row r="250" s="112" customFormat="1" ht="12" x14ac:dyDescent="0.2"/>
    <row r="251" s="112" customFormat="1" ht="12" x14ac:dyDescent="0.2"/>
    <row r="252" s="112" customFormat="1" ht="12" x14ac:dyDescent="0.2"/>
    <row r="253" s="112" customFormat="1" ht="12" x14ac:dyDescent="0.2"/>
    <row r="254" s="112" customFormat="1" ht="12" x14ac:dyDescent="0.2"/>
    <row r="255" s="112" customFormat="1" ht="12" x14ac:dyDescent="0.2"/>
    <row r="256" s="112" customFormat="1" ht="12" x14ac:dyDescent="0.2"/>
    <row r="257" s="112" customFormat="1" ht="12" x14ac:dyDescent="0.2"/>
  </sheetData>
  <mergeCells count="489">
    <mergeCell ref="CN44:CR44"/>
    <mergeCell ref="ED45:EH45"/>
    <mergeCell ref="BS4:EJ4"/>
    <mergeCell ref="ED49:EH49"/>
    <mergeCell ref="BS9:CF9"/>
    <mergeCell ref="CG9:CT9"/>
    <mergeCell ref="CU9:DH9"/>
    <mergeCell ref="DI8:DV9"/>
    <mergeCell ref="DW7:EJ9"/>
    <mergeCell ref="BS8:DH8"/>
    <mergeCell ref="BS7:DV7"/>
    <mergeCell ref="BS46:BX46"/>
    <mergeCell ref="BZ46:CD46"/>
    <mergeCell ref="CG46:CK46"/>
    <mergeCell ref="CN46:CR46"/>
    <mergeCell ref="CU46:CZ46"/>
    <mergeCell ref="DB46:DG46"/>
    <mergeCell ref="DI46:DN46"/>
    <mergeCell ref="DP46:DT46"/>
    <mergeCell ref="DW46:EA46"/>
    <mergeCell ref="ED46:EH46"/>
    <mergeCell ref="ED43:EH43"/>
    <mergeCell ref="BS44:BX44"/>
    <mergeCell ref="BZ44:CD44"/>
    <mergeCell ref="CG44:CK44"/>
    <mergeCell ref="ED47:EH47"/>
    <mergeCell ref="A48:N48"/>
    <mergeCell ref="O48:T48"/>
    <mergeCell ref="V48:AA48"/>
    <mergeCell ref="AC48:AH48"/>
    <mergeCell ref="AJ48:AN48"/>
    <mergeCell ref="AQ48:AU48"/>
    <mergeCell ref="AX48:BB48"/>
    <mergeCell ref="BE48:BJ48"/>
    <mergeCell ref="BL48:BQ48"/>
    <mergeCell ref="BS48:BX48"/>
    <mergeCell ref="BZ48:CD48"/>
    <mergeCell ref="CG48:CK48"/>
    <mergeCell ref="CN48:CR48"/>
    <mergeCell ref="CU48:CZ48"/>
    <mergeCell ref="DB48:DG48"/>
    <mergeCell ref="DI48:DN48"/>
    <mergeCell ref="DP48:DT48"/>
    <mergeCell ref="DW48:EA48"/>
    <mergeCell ref="ED48:EH48"/>
    <mergeCell ref="A46:N46"/>
    <mergeCell ref="O46:T46"/>
    <mergeCell ref="V46:AA46"/>
    <mergeCell ref="AC46:AH46"/>
    <mergeCell ref="AJ46:AN46"/>
    <mergeCell ref="AQ46:AU46"/>
    <mergeCell ref="AX46:BB46"/>
    <mergeCell ref="BE46:BJ46"/>
    <mergeCell ref="BL46:BQ46"/>
    <mergeCell ref="A44:N44"/>
    <mergeCell ref="O44:T44"/>
    <mergeCell ref="V44:AA44"/>
    <mergeCell ref="AC44:AH44"/>
    <mergeCell ref="AJ44:AN44"/>
    <mergeCell ref="AQ44:AU44"/>
    <mergeCell ref="AX44:BB44"/>
    <mergeCell ref="BE44:BJ44"/>
    <mergeCell ref="BL44:BQ44"/>
    <mergeCell ref="A45:N45"/>
    <mergeCell ref="O45:T45"/>
    <mergeCell ref="V45:AA45"/>
    <mergeCell ref="AC45:AH45"/>
    <mergeCell ref="AJ45:AN45"/>
    <mergeCell ref="AQ45:AU45"/>
    <mergeCell ref="AX45:BB45"/>
    <mergeCell ref="BE45:BJ45"/>
    <mergeCell ref="BL45:BQ45"/>
    <mergeCell ref="CU44:CZ44"/>
    <mergeCell ref="DB44:DG44"/>
    <mergeCell ref="DI44:DN44"/>
    <mergeCell ref="DP44:DT44"/>
    <mergeCell ref="DW44:EA44"/>
    <mergeCell ref="ED44:EH44"/>
    <mergeCell ref="ED41:EH41"/>
    <mergeCell ref="A42:N42"/>
    <mergeCell ref="O42:T42"/>
    <mergeCell ref="V42:AA42"/>
    <mergeCell ref="AC42:AH42"/>
    <mergeCell ref="AJ42:AN42"/>
    <mergeCell ref="AQ42:AU42"/>
    <mergeCell ref="AX42:BB42"/>
    <mergeCell ref="BE42:BJ42"/>
    <mergeCell ref="BL42:BQ42"/>
    <mergeCell ref="BS42:BX42"/>
    <mergeCell ref="BZ42:CD42"/>
    <mergeCell ref="CG42:CK42"/>
    <mergeCell ref="CN42:CR42"/>
    <mergeCell ref="CU42:CZ42"/>
    <mergeCell ref="DB42:DG42"/>
    <mergeCell ref="DI42:DN42"/>
    <mergeCell ref="DP42:DT42"/>
    <mergeCell ref="DW42:EA42"/>
    <mergeCell ref="ED42:EH42"/>
    <mergeCell ref="ED39:EH39"/>
    <mergeCell ref="A40:N40"/>
    <mergeCell ref="O40:T40"/>
    <mergeCell ref="V40:AA40"/>
    <mergeCell ref="AC40:AH40"/>
    <mergeCell ref="AJ40:AN40"/>
    <mergeCell ref="AQ40:AU40"/>
    <mergeCell ref="AX40:BB40"/>
    <mergeCell ref="BE40:BJ40"/>
    <mergeCell ref="BL40:BQ40"/>
    <mergeCell ref="BS40:BX40"/>
    <mergeCell ref="BZ40:CD40"/>
    <mergeCell ref="CG40:CK40"/>
    <mergeCell ref="CN40:CR40"/>
    <mergeCell ref="CU40:CZ40"/>
    <mergeCell ref="DB40:DG40"/>
    <mergeCell ref="DI40:DN40"/>
    <mergeCell ref="DP40:DT40"/>
    <mergeCell ref="DW40:EA40"/>
    <mergeCell ref="ED40:EH40"/>
    <mergeCell ref="A41:N41"/>
    <mergeCell ref="O41:T41"/>
    <mergeCell ref="ED37:EH37"/>
    <mergeCell ref="A38:N38"/>
    <mergeCell ref="O38:T38"/>
    <mergeCell ref="V38:AA38"/>
    <mergeCell ref="AC38:AH38"/>
    <mergeCell ref="AJ38:AN38"/>
    <mergeCell ref="AQ38:AU38"/>
    <mergeCell ref="AX38:BB38"/>
    <mergeCell ref="BE38:BJ38"/>
    <mergeCell ref="BL38:BQ38"/>
    <mergeCell ref="BS38:BX38"/>
    <mergeCell ref="BZ38:CD38"/>
    <mergeCell ref="CG38:CK38"/>
    <mergeCell ref="CN38:CR38"/>
    <mergeCell ref="CU38:CZ38"/>
    <mergeCell ref="DB38:DG38"/>
    <mergeCell ref="DI38:DN38"/>
    <mergeCell ref="DP38:DT38"/>
    <mergeCell ref="DW38:EA38"/>
    <mergeCell ref="ED38:EH38"/>
    <mergeCell ref="CU37:CZ37"/>
    <mergeCell ref="DB37:DG37"/>
    <mergeCell ref="DI37:DN37"/>
    <mergeCell ref="DP37:DT37"/>
    <mergeCell ref="ED35:EH35"/>
    <mergeCell ref="A36:N36"/>
    <mergeCell ref="O36:T36"/>
    <mergeCell ref="V36:AA36"/>
    <mergeCell ref="AC36:AH36"/>
    <mergeCell ref="AJ36:AN36"/>
    <mergeCell ref="AQ36:AU36"/>
    <mergeCell ref="AX36:BB36"/>
    <mergeCell ref="BE36:BJ36"/>
    <mergeCell ref="BL36:BQ36"/>
    <mergeCell ref="BS36:BX36"/>
    <mergeCell ref="BZ36:CD36"/>
    <mergeCell ref="CG36:CK36"/>
    <mergeCell ref="CN36:CR36"/>
    <mergeCell ref="CU36:CZ36"/>
    <mergeCell ref="DB36:DG36"/>
    <mergeCell ref="DI36:DN36"/>
    <mergeCell ref="DP36:DT36"/>
    <mergeCell ref="DW36:EA36"/>
    <mergeCell ref="ED36:EH36"/>
    <mergeCell ref="ED33:EH33"/>
    <mergeCell ref="A34:N34"/>
    <mergeCell ref="O34:T34"/>
    <mergeCell ref="V34:AA34"/>
    <mergeCell ref="AC34:AH34"/>
    <mergeCell ref="AJ34:AN34"/>
    <mergeCell ref="AQ34:AU34"/>
    <mergeCell ref="AX34:BB34"/>
    <mergeCell ref="BE34:BJ34"/>
    <mergeCell ref="BL34:BQ34"/>
    <mergeCell ref="BS34:BX34"/>
    <mergeCell ref="BZ34:CD34"/>
    <mergeCell ref="CG34:CK34"/>
    <mergeCell ref="CN34:CR34"/>
    <mergeCell ref="CU34:CZ34"/>
    <mergeCell ref="DB34:DG34"/>
    <mergeCell ref="DI34:DN34"/>
    <mergeCell ref="DP34:DT34"/>
    <mergeCell ref="DW34:EA34"/>
    <mergeCell ref="ED34:EH34"/>
    <mergeCell ref="A33:N33"/>
    <mergeCell ref="O33:T33"/>
    <mergeCell ref="V33:AA33"/>
    <mergeCell ref="AC33:AH33"/>
    <mergeCell ref="DP30:DT30"/>
    <mergeCell ref="DW30:EA30"/>
    <mergeCell ref="ED30:EH30"/>
    <mergeCell ref="ED31:EH31"/>
    <mergeCell ref="A32:N32"/>
    <mergeCell ref="O32:T32"/>
    <mergeCell ref="V32:AA32"/>
    <mergeCell ref="AC32:AH32"/>
    <mergeCell ref="AJ32:AN32"/>
    <mergeCell ref="AQ32:AU32"/>
    <mergeCell ref="AX32:BB32"/>
    <mergeCell ref="BE32:BJ32"/>
    <mergeCell ref="BL32:BQ32"/>
    <mergeCell ref="BS32:BX32"/>
    <mergeCell ref="BZ32:CD32"/>
    <mergeCell ref="CG32:CK32"/>
    <mergeCell ref="CN32:CR32"/>
    <mergeCell ref="CU32:CZ32"/>
    <mergeCell ref="DB32:DG32"/>
    <mergeCell ref="DI32:DN32"/>
    <mergeCell ref="DP32:DT32"/>
    <mergeCell ref="DW32:EA32"/>
    <mergeCell ref="ED32:EH32"/>
    <mergeCell ref="BS31:BX31"/>
    <mergeCell ref="CG29:CK29"/>
    <mergeCell ref="CN29:CR29"/>
    <mergeCell ref="CU29:CZ29"/>
    <mergeCell ref="DB29:DG29"/>
    <mergeCell ref="DI29:DN29"/>
    <mergeCell ref="O30:T30"/>
    <mergeCell ref="V30:AA30"/>
    <mergeCell ref="AC30:AH30"/>
    <mergeCell ref="AJ30:AN30"/>
    <mergeCell ref="AQ30:AU30"/>
    <mergeCell ref="AX30:BB30"/>
    <mergeCell ref="BE30:BJ30"/>
    <mergeCell ref="BL30:BQ30"/>
    <mergeCell ref="BS30:BX30"/>
    <mergeCell ref="BZ30:CD30"/>
    <mergeCell ref="CG30:CK30"/>
    <mergeCell ref="CN30:CR30"/>
    <mergeCell ref="CU30:CZ30"/>
    <mergeCell ref="DB30:DG30"/>
    <mergeCell ref="DI30:DN30"/>
    <mergeCell ref="V29:AA29"/>
    <mergeCell ref="AC29:AH29"/>
    <mergeCell ref="AJ29:AN29"/>
    <mergeCell ref="AQ29:AU29"/>
    <mergeCell ref="AX29:BB29"/>
    <mergeCell ref="BE29:BJ29"/>
    <mergeCell ref="BL29:BQ29"/>
    <mergeCell ref="BS29:BX29"/>
    <mergeCell ref="BZ29:CD29"/>
    <mergeCell ref="O21:BD21"/>
    <mergeCell ref="BE21:BR21"/>
    <mergeCell ref="BS21:CT21"/>
    <mergeCell ref="CU21:EJ21"/>
    <mergeCell ref="O22:U26"/>
    <mergeCell ref="V22:AB26"/>
    <mergeCell ref="AC22:AI26"/>
    <mergeCell ref="AJ22:AP26"/>
    <mergeCell ref="AQ22:AW26"/>
    <mergeCell ref="AX22:BD26"/>
    <mergeCell ref="BE22:BK26"/>
    <mergeCell ref="BL22:BR26"/>
    <mergeCell ref="BS22:BY26"/>
    <mergeCell ref="BZ22:CF26"/>
    <mergeCell ref="CG22:CM26"/>
    <mergeCell ref="CN22:CT26"/>
    <mergeCell ref="CU22:DA26"/>
    <mergeCell ref="DB22:DH26"/>
    <mergeCell ref="DI22:DO26"/>
    <mergeCell ref="DP22:DV26"/>
    <mergeCell ref="DW22:EC26"/>
    <mergeCell ref="BS49:BX49"/>
    <mergeCell ref="BZ49:CD49"/>
    <mergeCell ref="CG49:CK49"/>
    <mergeCell ref="CN49:CR49"/>
    <mergeCell ref="CU49:CZ49"/>
    <mergeCell ref="DB49:DG49"/>
    <mergeCell ref="DI49:DN49"/>
    <mergeCell ref="DP49:DT49"/>
    <mergeCell ref="DW49:EA49"/>
    <mergeCell ref="DB47:DG47"/>
    <mergeCell ref="DI47:DN47"/>
    <mergeCell ref="DP47:DT47"/>
    <mergeCell ref="DW47:EA47"/>
    <mergeCell ref="BS45:BX45"/>
    <mergeCell ref="BZ45:CD45"/>
    <mergeCell ref="CG45:CK45"/>
    <mergeCell ref="CN45:CR45"/>
    <mergeCell ref="CU45:CZ45"/>
    <mergeCell ref="DB45:DG45"/>
    <mergeCell ref="DI45:DN45"/>
    <mergeCell ref="DP45:DT45"/>
    <mergeCell ref="DW45:EA45"/>
    <mergeCell ref="A49:N49"/>
    <mergeCell ref="O49:T49"/>
    <mergeCell ref="V49:AA49"/>
    <mergeCell ref="AC49:AH49"/>
    <mergeCell ref="AJ49:AN49"/>
    <mergeCell ref="AQ49:AU49"/>
    <mergeCell ref="AX49:BB49"/>
    <mergeCell ref="BE49:BJ49"/>
    <mergeCell ref="BL49:BQ49"/>
    <mergeCell ref="A47:N47"/>
    <mergeCell ref="O47:T47"/>
    <mergeCell ref="V47:AA47"/>
    <mergeCell ref="AC47:AH47"/>
    <mergeCell ref="BS47:BX47"/>
    <mergeCell ref="BZ47:CD47"/>
    <mergeCell ref="CG47:CK47"/>
    <mergeCell ref="CN47:CR47"/>
    <mergeCell ref="CU47:CZ47"/>
    <mergeCell ref="AJ47:AN47"/>
    <mergeCell ref="AQ47:AU47"/>
    <mergeCell ref="AX47:BB47"/>
    <mergeCell ref="BE47:BJ47"/>
    <mergeCell ref="BL47:BQ47"/>
    <mergeCell ref="A43:N43"/>
    <mergeCell ref="O43:T43"/>
    <mergeCell ref="V43:AA43"/>
    <mergeCell ref="AC43:AH43"/>
    <mergeCell ref="BS43:BX43"/>
    <mergeCell ref="BZ43:CD43"/>
    <mergeCell ref="CG43:CK43"/>
    <mergeCell ref="CN43:CR43"/>
    <mergeCell ref="CU43:CZ43"/>
    <mergeCell ref="DB43:DG43"/>
    <mergeCell ref="DI43:DN43"/>
    <mergeCell ref="DP43:DT43"/>
    <mergeCell ref="DW43:EA43"/>
    <mergeCell ref="AJ43:AN43"/>
    <mergeCell ref="AQ43:AU43"/>
    <mergeCell ref="AX43:BB43"/>
    <mergeCell ref="BE43:BJ43"/>
    <mergeCell ref="BL43:BQ43"/>
    <mergeCell ref="V41:AA41"/>
    <mergeCell ref="AC41:AH41"/>
    <mergeCell ref="BS41:BX41"/>
    <mergeCell ref="BZ41:CD41"/>
    <mergeCell ref="CG41:CK41"/>
    <mergeCell ref="CN41:CR41"/>
    <mergeCell ref="CU41:CZ41"/>
    <mergeCell ref="DB41:DG41"/>
    <mergeCell ref="DI41:DN41"/>
    <mergeCell ref="DP41:DT41"/>
    <mergeCell ref="DW41:EA41"/>
    <mergeCell ref="AJ41:AN41"/>
    <mergeCell ref="AQ41:AU41"/>
    <mergeCell ref="AX41:BB41"/>
    <mergeCell ref="BE41:BJ41"/>
    <mergeCell ref="BL41:BQ41"/>
    <mergeCell ref="A39:N39"/>
    <mergeCell ref="O39:T39"/>
    <mergeCell ref="V39:AA39"/>
    <mergeCell ref="AC39:AH39"/>
    <mergeCell ref="BS39:BX39"/>
    <mergeCell ref="BZ39:CD39"/>
    <mergeCell ref="CG39:CK39"/>
    <mergeCell ref="CN39:CR39"/>
    <mergeCell ref="CU39:CZ39"/>
    <mergeCell ref="DB39:DG39"/>
    <mergeCell ref="DI39:DN39"/>
    <mergeCell ref="DP39:DT39"/>
    <mergeCell ref="DW39:EA39"/>
    <mergeCell ref="AJ39:AN39"/>
    <mergeCell ref="AQ39:AU39"/>
    <mergeCell ref="AX39:BB39"/>
    <mergeCell ref="BE39:BJ39"/>
    <mergeCell ref="BL39:BQ39"/>
    <mergeCell ref="A37:N37"/>
    <mergeCell ref="O37:T37"/>
    <mergeCell ref="V37:AA37"/>
    <mergeCell ref="AC37:AH37"/>
    <mergeCell ref="BS37:BX37"/>
    <mergeCell ref="BZ37:CD37"/>
    <mergeCell ref="CG37:CK37"/>
    <mergeCell ref="CN37:CR37"/>
    <mergeCell ref="DW37:EA37"/>
    <mergeCell ref="AJ37:AN37"/>
    <mergeCell ref="AQ37:AU37"/>
    <mergeCell ref="AX37:BB37"/>
    <mergeCell ref="BE37:BJ37"/>
    <mergeCell ref="BL37:BQ37"/>
    <mergeCell ref="A35:N35"/>
    <mergeCell ref="O35:T35"/>
    <mergeCell ref="V35:AA35"/>
    <mergeCell ref="AC35:AH35"/>
    <mergeCell ref="BS35:BX35"/>
    <mergeCell ref="BZ35:CD35"/>
    <mergeCell ref="CG35:CK35"/>
    <mergeCell ref="CN35:CR35"/>
    <mergeCell ref="CU35:CZ35"/>
    <mergeCell ref="DB35:DG35"/>
    <mergeCell ref="DI35:DN35"/>
    <mergeCell ref="DP35:DT35"/>
    <mergeCell ref="DW35:EA35"/>
    <mergeCell ref="AJ35:AN35"/>
    <mergeCell ref="AQ35:AU35"/>
    <mergeCell ref="AX35:BB35"/>
    <mergeCell ref="BE35:BJ35"/>
    <mergeCell ref="BL35:BQ35"/>
    <mergeCell ref="BS33:BX33"/>
    <mergeCell ref="BZ33:CD33"/>
    <mergeCell ref="CG33:CK33"/>
    <mergeCell ref="CN33:CR33"/>
    <mergeCell ref="CU33:CZ33"/>
    <mergeCell ref="DB33:DG33"/>
    <mergeCell ref="DI33:DN33"/>
    <mergeCell ref="DP33:DT33"/>
    <mergeCell ref="DW33:EA33"/>
    <mergeCell ref="AJ33:AN33"/>
    <mergeCell ref="AQ33:AU33"/>
    <mergeCell ref="AX33:BB33"/>
    <mergeCell ref="BE33:BJ33"/>
    <mergeCell ref="BL33:BQ33"/>
    <mergeCell ref="A31:N31"/>
    <mergeCell ref="O31:T31"/>
    <mergeCell ref="V31:AA31"/>
    <mergeCell ref="AC31:AH31"/>
    <mergeCell ref="CU31:CZ31"/>
    <mergeCell ref="DB31:DG31"/>
    <mergeCell ref="DI31:DN31"/>
    <mergeCell ref="DP31:DT31"/>
    <mergeCell ref="DW31:EA31"/>
    <mergeCell ref="AJ31:AN31"/>
    <mergeCell ref="AQ31:AU31"/>
    <mergeCell ref="AX31:BB31"/>
    <mergeCell ref="BE31:BJ31"/>
    <mergeCell ref="BL31:BQ31"/>
    <mergeCell ref="BZ31:CD31"/>
    <mergeCell ref="CG31:CK31"/>
    <mergeCell ref="CN31:CR31"/>
    <mergeCell ref="DP29:DT29"/>
    <mergeCell ref="DW29:EA29"/>
    <mergeCell ref="ED29:EH29"/>
    <mergeCell ref="A30:N30"/>
    <mergeCell ref="A27:N27"/>
    <mergeCell ref="O27:T27"/>
    <mergeCell ref="V27:AA27"/>
    <mergeCell ref="AC27:AH27"/>
    <mergeCell ref="AJ27:AN27"/>
    <mergeCell ref="AQ27:AU27"/>
    <mergeCell ref="AX27:BB27"/>
    <mergeCell ref="BE27:BJ27"/>
    <mergeCell ref="BL27:BQ27"/>
    <mergeCell ref="BS27:BX27"/>
    <mergeCell ref="CG27:CK27"/>
    <mergeCell ref="CN27:CR27"/>
    <mergeCell ref="CU27:CZ27"/>
    <mergeCell ref="DB27:DG27"/>
    <mergeCell ref="DI27:DN27"/>
    <mergeCell ref="DP27:DT27"/>
    <mergeCell ref="DW27:EA27"/>
    <mergeCell ref="ED27:EH27"/>
    <mergeCell ref="A29:N29"/>
    <mergeCell ref="O29:T29"/>
    <mergeCell ref="ED22:EJ26"/>
    <mergeCell ref="A12:N12"/>
    <mergeCell ref="A14:N14"/>
    <mergeCell ref="BZ27:CD27"/>
    <mergeCell ref="AQ9:BD9"/>
    <mergeCell ref="AC8:AP9"/>
    <mergeCell ref="O7:AB9"/>
    <mergeCell ref="A7:N9"/>
    <mergeCell ref="A10:N10"/>
    <mergeCell ref="AQ12:AY12"/>
    <mergeCell ref="BE12:BM12"/>
    <mergeCell ref="BS12:CA12"/>
    <mergeCell ref="O10:V10"/>
    <mergeCell ref="AC10:AJ10"/>
    <mergeCell ref="AQ10:AY10"/>
    <mergeCell ref="BE10:BM10"/>
    <mergeCell ref="BS10:CA10"/>
    <mergeCell ref="CG14:CN14"/>
    <mergeCell ref="CU14:DB14"/>
    <mergeCell ref="DI14:DQ14"/>
    <mergeCell ref="DW14:ED14"/>
    <mergeCell ref="A18:BR18"/>
    <mergeCell ref="BS18:EJ18"/>
    <mergeCell ref="A21:N26"/>
    <mergeCell ref="A4:BR4"/>
    <mergeCell ref="CG12:CN12"/>
    <mergeCell ref="CU12:DB12"/>
    <mergeCell ref="DI12:DQ12"/>
    <mergeCell ref="DW12:ED12"/>
    <mergeCell ref="O14:V14"/>
    <mergeCell ref="AC14:AJ14"/>
    <mergeCell ref="AQ14:AY14"/>
    <mergeCell ref="BE14:BM14"/>
    <mergeCell ref="BS14:CA14"/>
    <mergeCell ref="CG10:CN10"/>
    <mergeCell ref="CU10:DB10"/>
    <mergeCell ref="DI10:DQ10"/>
    <mergeCell ref="DW10:ED10"/>
    <mergeCell ref="O12:V12"/>
    <mergeCell ref="AC12:AJ12"/>
    <mergeCell ref="BE9:BR9"/>
    <mergeCell ref="AQ8:BR8"/>
    <mergeCell ref="AC7:BR7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colBreaks count="1" manualBreakCount="1">
    <brk id="70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C143"/>
  <sheetViews>
    <sheetView view="pageBreakPreview" zoomScaleNormal="100" zoomScaleSheetLayoutView="100" workbookViewId="0">
      <selection activeCell="A4" sqref="A4:BT4"/>
    </sheetView>
  </sheetViews>
  <sheetFormatPr defaultColWidth="9" defaultRowHeight="13" x14ac:dyDescent="0.2"/>
  <cols>
    <col min="1" max="22" width="1.26953125" style="18" customWidth="1"/>
    <col min="23" max="144" width="1.26953125" style="15" customWidth="1"/>
    <col min="145" max="157" width="10.6328125" style="15" customWidth="1"/>
    <col min="158" max="184" width="10.6328125" style="18" customWidth="1"/>
    <col min="185" max="185" width="10.6328125" style="87" customWidth="1"/>
    <col min="186" max="200" width="10.6328125" style="18" customWidth="1"/>
    <col min="201" max="16384" width="9" style="18"/>
  </cols>
  <sheetData>
    <row r="1" spans="1:168" s="1" customFormat="1" ht="13.5" customHeight="1" x14ac:dyDescent="0.2">
      <c r="A1" s="1" t="s">
        <v>195</v>
      </c>
      <c r="EN1" s="2" t="s">
        <v>194</v>
      </c>
    </row>
    <row r="2" spans="1:168" s="1" customFormat="1" ht="13.5" customHeight="1" x14ac:dyDescent="0.2"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</row>
    <row r="3" spans="1:168" s="1" customFormat="1" ht="13.5" customHeight="1" x14ac:dyDescent="0.2"/>
    <row r="4" spans="1:168" s="1" customFormat="1" ht="21" customHeight="1" x14ac:dyDescent="0.2">
      <c r="A4" s="3" t="s">
        <v>329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4" t="s">
        <v>211</v>
      </c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</row>
    <row r="5" spans="1:168" s="1" customFormat="1" ht="13.5" customHeight="1" x14ac:dyDescent="0.2"/>
    <row r="6" spans="1:168" s="1" customFormat="1" ht="13.5" customHeight="1" x14ac:dyDescent="0.2">
      <c r="EN6" s="5" t="s">
        <v>359</v>
      </c>
    </row>
    <row r="7" spans="1:168" s="19" customFormat="1" ht="13.5" customHeight="1" x14ac:dyDescent="0.2">
      <c r="A7" s="6" t="s">
        <v>210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  <c r="X7" s="7"/>
      <c r="Y7" s="6" t="s">
        <v>209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9"/>
      <c r="BU7" s="10" t="s">
        <v>358</v>
      </c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8" t="s">
        <v>208</v>
      </c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7"/>
      <c r="DW7" s="12" t="s">
        <v>207</v>
      </c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4"/>
      <c r="EO7" s="2"/>
      <c r="EP7" s="2"/>
      <c r="EQ7" s="2"/>
      <c r="ER7" s="2"/>
      <c r="ES7" s="2"/>
      <c r="ET7" s="2"/>
      <c r="EU7" s="2"/>
      <c r="EV7" s="2"/>
      <c r="EW7" s="2"/>
      <c r="EX7" s="15"/>
      <c r="EY7" s="15"/>
      <c r="EZ7" s="15"/>
      <c r="FA7" s="16"/>
      <c r="FB7" s="17"/>
      <c r="FC7" s="18"/>
      <c r="FD7" s="18"/>
      <c r="FE7" s="18"/>
      <c r="FF7" s="18"/>
      <c r="FG7" s="18"/>
      <c r="FH7" s="18"/>
      <c r="FI7" s="18"/>
      <c r="FJ7" s="18"/>
      <c r="FK7" s="18"/>
      <c r="FL7" s="18"/>
    </row>
    <row r="8" spans="1:168" s="19" customFormat="1" ht="13.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2" t="s">
        <v>357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3"/>
      <c r="AW8" s="22" t="s">
        <v>314</v>
      </c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3"/>
      <c r="BU8" s="23" t="s">
        <v>206</v>
      </c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 t="s">
        <v>365</v>
      </c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4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17"/>
      <c r="EP8" s="17"/>
      <c r="EQ8" s="17"/>
      <c r="ER8" s="17"/>
      <c r="ES8" s="17"/>
      <c r="ET8" s="17"/>
      <c r="EU8" s="17"/>
      <c r="EV8" s="17"/>
      <c r="EW8" s="17"/>
      <c r="EX8" s="15"/>
      <c r="EY8" s="15"/>
      <c r="EZ8" s="15"/>
      <c r="FA8" s="16"/>
      <c r="FB8" s="17"/>
      <c r="FC8" s="18"/>
      <c r="FD8" s="18"/>
      <c r="FE8" s="18"/>
      <c r="FF8" s="18"/>
      <c r="FG8" s="18"/>
      <c r="FH8" s="18"/>
      <c r="FI8" s="18"/>
      <c r="FJ8" s="18"/>
      <c r="FK8" s="18"/>
    </row>
    <row r="9" spans="1:168" s="19" customFormat="1" ht="13.5" customHeight="1" x14ac:dyDescent="0.2">
      <c r="A9" s="26" t="s">
        <v>284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7"/>
      <c r="Y9" s="28">
        <f>SUM(Y11,Y12)</f>
        <v>2237324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0"/>
      <c r="AO9" s="30"/>
      <c r="AP9" s="31"/>
      <c r="AQ9" s="31"/>
      <c r="AR9" s="31"/>
      <c r="AS9" s="31"/>
      <c r="AT9" s="31"/>
      <c r="AU9" s="31"/>
      <c r="AV9" s="31"/>
      <c r="AW9" s="32">
        <f>SUM(AW11,AW12)</f>
        <v>2216241</v>
      </c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0"/>
      <c r="BM9" s="30"/>
      <c r="BN9" s="31"/>
      <c r="BO9" s="31"/>
      <c r="BP9" s="31"/>
      <c r="BQ9" s="31"/>
      <c r="BR9" s="31"/>
      <c r="BS9" s="31"/>
      <c r="BT9" s="31"/>
      <c r="BU9" s="33">
        <f>Y9-AW9</f>
        <v>21083</v>
      </c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0"/>
      <c r="CG9" s="30"/>
      <c r="CH9" s="30"/>
      <c r="CI9" s="30"/>
      <c r="CJ9" s="30"/>
      <c r="CK9" s="30"/>
      <c r="CL9" s="30"/>
      <c r="CM9" s="34">
        <v>1</v>
      </c>
      <c r="CN9" s="34"/>
      <c r="CO9" s="34"/>
      <c r="CP9" s="34"/>
      <c r="CQ9" s="34"/>
      <c r="CR9" s="34"/>
      <c r="CS9" s="34"/>
      <c r="CT9" s="34"/>
      <c r="CU9" s="34"/>
      <c r="CV9" s="34"/>
      <c r="CW9" s="35"/>
      <c r="CX9" s="35"/>
      <c r="CY9" s="35"/>
      <c r="CZ9" s="35"/>
      <c r="DA9" s="35"/>
      <c r="DB9" s="35"/>
      <c r="DC9" s="35"/>
      <c r="DD9" s="35"/>
      <c r="DE9" s="36">
        <v>445.18</v>
      </c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7"/>
      <c r="DQ9" s="37"/>
      <c r="DR9" s="37"/>
      <c r="DS9" s="37"/>
      <c r="DT9" s="37"/>
      <c r="DU9" s="37"/>
      <c r="DV9" s="37"/>
      <c r="DW9" s="38">
        <v>5025.7</v>
      </c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9"/>
      <c r="EI9" s="39"/>
      <c r="EJ9" s="39"/>
      <c r="EK9" s="39"/>
      <c r="EL9" s="39"/>
      <c r="EM9" s="39"/>
      <c r="EN9" s="39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6"/>
      <c r="FB9" s="17"/>
      <c r="FC9" s="18"/>
      <c r="FD9" s="18"/>
      <c r="FE9" s="18"/>
      <c r="FF9" s="18"/>
      <c r="FG9" s="18"/>
      <c r="FH9" s="18"/>
      <c r="FI9" s="18"/>
      <c r="FJ9" s="18"/>
      <c r="FK9" s="18"/>
    </row>
    <row r="10" spans="1:168" s="19" customFormat="1" ht="13.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42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31"/>
      <c r="CG10" s="31"/>
      <c r="CH10" s="31"/>
      <c r="CI10" s="31"/>
      <c r="CJ10" s="31"/>
      <c r="CK10" s="31"/>
      <c r="CL10" s="31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5"/>
      <c r="CY10" s="44"/>
      <c r="CZ10" s="44"/>
      <c r="DA10" s="44"/>
      <c r="DB10" s="44"/>
      <c r="DC10" s="44"/>
      <c r="DD10" s="46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6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9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6"/>
      <c r="FB10" s="17"/>
      <c r="FC10" s="18"/>
      <c r="FD10" s="18"/>
      <c r="FE10" s="18"/>
      <c r="FF10" s="18"/>
      <c r="FG10" s="18"/>
      <c r="FH10" s="18"/>
      <c r="FI10" s="18"/>
      <c r="FJ10" s="18"/>
      <c r="FK10" s="18"/>
    </row>
    <row r="11" spans="1:168" s="19" customFormat="1" ht="13.5" customHeight="1" x14ac:dyDescent="0.2">
      <c r="A11" s="26" t="s">
        <v>285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  <c r="Y11" s="28">
        <f>SUM(Y14,Y18,Y27:AM31,Y33:AM37,Y39:AM42,Y44:AM47)</f>
        <v>2139220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0"/>
      <c r="AO11" s="30"/>
      <c r="AP11" s="30"/>
      <c r="AQ11" s="30"/>
      <c r="AR11" s="30"/>
      <c r="AS11" s="30"/>
      <c r="AT11" s="30"/>
      <c r="AU11" s="30"/>
      <c r="AV11" s="30"/>
      <c r="AW11" s="29">
        <v>2121182</v>
      </c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30"/>
      <c r="BM11" s="30"/>
      <c r="BN11" s="30"/>
      <c r="BO11" s="30"/>
      <c r="BP11" s="30"/>
      <c r="BQ11" s="30"/>
      <c r="BR11" s="30"/>
      <c r="BS11" s="30"/>
      <c r="BT11" s="30"/>
      <c r="BU11" s="33">
        <f>Y11-AW11</f>
        <v>18038</v>
      </c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1"/>
      <c r="CG11" s="31"/>
      <c r="CH11" s="31"/>
      <c r="CI11" s="31"/>
      <c r="CJ11" s="31"/>
      <c r="CK11" s="31"/>
      <c r="CL11" s="31"/>
      <c r="CM11" s="34">
        <v>0.9</v>
      </c>
      <c r="CN11" s="34"/>
      <c r="CO11" s="34"/>
      <c r="CP11" s="34"/>
      <c r="CQ11" s="34"/>
      <c r="CR11" s="34"/>
      <c r="CS11" s="34"/>
      <c r="CT11" s="34"/>
      <c r="CU11" s="34"/>
      <c r="CV11" s="34"/>
      <c r="CW11" s="44"/>
      <c r="CX11" s="44"/>
      <c r="CY11" s="44"/>
      <c r="CZ11" s="44"/>
      <c r="DA11" s="44"/>
      <c r="DB11" s="44"/>
      <c r="DC11" s="44"/>
      <c r="DD11" s="46"/>
      <c r="DE11" s="36">
        <f>SUM(DE14,DE18,DE27:DO31,DE33:DO37,DE39:DO42,DE44:DO47)</f>
        <v>426.44000000000005</v>
      </c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47"/>
      <c r="DQ11" s="47"/>
      <c r="DR11" s="47"/>
      <c r="DS11" s="47"/>
      <c r="DT11" s="47"/>
      <c r="DU11" s="47"/>
      <c r="DV11" s="46"/>
      <c r="DW11" s="38">
        <v>5016.5</v>
      </c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48"/>
      <c r="EI11" s="48"/>
      <c r="EJ11" s="48"/>
      <c r="EK11" s="48"/>
      <c r="EL11" s="48"/>
      <c r="EM11" s="48"/>
      <c r="EN11" s="49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6"/>
      <c r="FB11" s="17"/>
      <c r="FC11" s="18"/>
      <c r="FD11" s="18"/>
      <c r="FE11" s="18"/>
      <c r="FF11" s="18"/>
      <c r="FG11" s="18"/>
      <c r="FH11" s="18"/>
      <c r="FI11" s="18"/>
      <c r="FJ11" s="18"/>
      <c r="FK11" s="18"/>
    </row>
    <row r="12" spans="1:168" s="19" customFormat="1" ht="13.5" customHeight="1" x14ac:dyDescent="0.2">
      <c r="A12" s="26" t="s">
        <v>347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28">
        <v>98104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1"/>
      <c r="AO12" s="31"/>
      <c r="AP12" s="31"/>
      <c r="AQ12" s="31"/>
      <c r="AR12" s="31"/>
      <c r="AS12" s="31"/>
      <c r="AT12" s="31"/>
      <c r="AU12" s="31"/>
      <c r="AV12" s="31"/>
      <c r="AW12" s="29">
        <v>95059</v>
      </c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31"/>
      <c r="BM12" s="31"/>
      <c r="BN12" s="31"/>
      <c r="BO12" s="31"/>
      <c r="BP12" s="31"/>
      <c r="BQ12" s="31"/>
      <c r="BR12" s="31"/>
      <c r="BS12" s="31"/>
      <c r="BT12" s="31"/>
      <c r="BU12" s="33">
        <f>Y12-AW12</f>
        <v>3045</v>
      </c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43"/>
      <c r="CG12" s="43"/>
      <c r="CH12" s="43"/>
      <c r="CI12" s="43"/>
      <c r="CJ12" s="43"/>
      <c r="CK12" s="43"/>
      <c r="CL12" s="31"/>
      <c r="CM12" s="34">
        <v>3.2</v>
      </c>
      <c r="CN12" s="34"/>
      <c r="CO12" s="34"/>
      <c r="CP12" s="34"/>
      <c r="CQ12" s="34"/>
      <c r="CR12" s="34"/>
      <c r="CS12" s="34"/>
      <c r="CT12" s="34"/>
      <c r="CU12" s="34"/>
      <c r="CV12" s="34"/>
      <c r="CW12" s="44"/>
      <c r="CX12" s="44"/>
      <c r="CY12" s="44"/>
      <c r="CZ12" s="44"/>
      <c r="DA12" s="44"/>
      <c r="DB12" s="44"/>
      <c r="DC12" s="44"/>
      <c r="DD12" s="46"/>
      <c r="DE12" s="36">
        <v>18.739999999999998</v>
      </c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47"/>
      <c r="DQ12" s="47"/>
      <c r="DR12" s="47"/>
      <c r="DS12" s="47"/>
      <c r="DT12" s="47"/>
      <c r="DU12" s="47"/>
      <c r="DV12" s="46"/>
      <c r="DW12" s="38">
        <v>5235</v>
      </c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48"/>
      <c r="EI12" s="48"/>
      <c r="EJ12" s="48"/>
      <c r="EK12" s="48"/>
      <c r="EL12" s="48"/>
      <c r="EM12" s="48"/>
      <c r="EN12" s="49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6"/>
      <c r="FB12" s="17"/>
      <c r="FC12" s="18"/>
      <c r="FD12" s="18"/>
      <c r="FE12" s="18"/>
      <c r="FF12" s="18"/>
      <c r="FG12" s="18"/>
      <c r="FH12" s="18"/>
      <c r="FI12" s="18"/>
      <c r="FJ12" s="18"/>
      <c r="FK12" s="18"/>
    </row>
    <row r="13" spans="1:168" s="19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  <c r="X13" s="52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5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7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7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6"/>
      <c r="FB13" s="17"/>
      <c r="FC13" s="18"/>
      <c r="FD13" s="18"/>
      <c r="FE13" s="18"/>
      <c r="FF13" s="18"/>
      <c r="FG13" s="18"/>
      <c r="FH13" s="18"/>
      <c r="FI13" s="18"/>
      <c r="FJ13" s="18"/>
      <c r="FK13" s="18"/>
    </row>
    <row r="14" spans="1:168" s="19" customFormat="1" ht="13.5" customHeight="1" x14ac:dyDescent="0.2">
      <c r="A14" s="60" t="s">
        <v>286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Y14" s="62">
        <f>SUM(Y15:AM17)</f>
        <v>618980</v>
      </c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53"/>
      <c r="AO14" s="53"/>
      <c r="AP14" s="53"/>
      <c r="AQ14" s="53"/>
      <c r="AR14" s="53"/>
      <c r="AS14" s="53"/>
      <c r="AT14" s="53"/>
      <c r="AU14" s="53"/>
      <c r="AV14" s="53"/>
      <c r="AW14" s="63">
        <f>SUM(AW15:BK17)</f>
        <v>621501</v>
      </c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53"/>
      <c r="BM14" s="53"/>
      <c r="BN14" s="53"/>
      <c r="BO14" s="53"/>
      <c r="BP14" s="53"/>
      <c r="BQ14" s="53"/>
      <c r="BR14" s="53"/>
      <c r="BS14" s="53"/>
      <c r="BT14" s="53"/>
      <c r="BU14" s="64">
        <f>Y14-AW14</f>
        <v>-2521</v>
      </c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5"/>
      <c r="CG14" s="65"/>
      <c r="CH14" s="65"/>
      <c r="CI14" s="65"/>
      <c r="CJ14" s="65"/>
      <c r="CK14" s="65"/>
      <c r="CL14" s="53"/>
      <c r="CM14" s="66">
        <v>-0.4</v>
      </c>
      <c r="CN14" s="66"/>
      <c r="CO14" s="66"/>
      <c r="CP14" s="66"/>
      <c r="CQ14" s="66"/>
      <c r="CR14" s="66"/>
      <c r="CS14" s="66"/>
      <c r="CT14" s="66"/>
      <c r="CU14" s="66"/>
      <c r="CV14" s="66"/>
      <c r="CW14" s="67"/>
      <c r="CX14" s="67"/>
      <c r="CY14" s="67"/>
      <c r="CZ14" s="67"/>
      <c r="DA14" s="67"/>
      <c r="DB14" s="67"/>
      <c r="DC14" s="67"/>
      <c r="DD14" s="2"/>
      <c r="DE14" s="68">
        <v>106.75</v>
      </c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9"/>
      <c r="DQ14" s="69"/>
      <c r="DR14" s="69"/>
      <c r="DS14" s="69"/>
      <c r="DT14" s="69"/>
      <c r="DU14" s="69"/>
      <c r="DV14" s="2"/>
      <c r="DW14" s="70">
        <v>5798.4</v>
      </c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1"/>
      <c r="EI14" s="71"/>
      <c r="EJ14" s="71"/>
      <c r="EK14" s="71"/>
      <c r="EL14" s="71"/>
      <c r="EM14" s="71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6"/>
      <c r="FB14" s="18"/>
      <c r="FC14" s="18"/>
      <c r="FD14" s="18"/>
      <c r="FE14" s="18"/>
      <c r="FF14" s="18"/>
      <c r="FG14" s="18"/>
      <c r="FH14" s="18"/>
      <c r="FI14" s="18"/>
      <c r="FJ14" s="18"/>
    </row>
    <row r="15" spans="1:168" s="19" customFormat="1" ht="13.5" customHeight="1" x14ac:dyDescent="0.2">
      <c r="A15" s="72" t="s">
        <v>205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3"/>
      <c r="Y15" s="62">
        <v>214936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53"/>
      <c r="AO15" s="53"/>
      <c r="AP15" s="53"/>
      <c r="AQ15" s="53"/>
      <c r="AR15" s="53"/>
      <c r="AS15" s="53"/>
      <c r="AT15" s="53"/>
      <c r="AU15" s="53"/>
      <c r="AV15" s="53"/>
      <c r="AW15" s="63">
        <v>215521</v>
      </c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53"/>
      <c r="BM15" s="53"/>
      <c r="BN15" s="53"/>
      <c r="BO15" s="53"/>
      <c r="BP15" s="53"/>
      <c r="BQ15" s="53"/>
      <c r="BR15" s="53"/>
      <c r="BS15" s="53"/>
      <c r="BT15" s="53"/>
      <c r="BU15" s="64">
        <f t="shared" ref="BU15:BU19" si="0">Y15-AW15</f>
        <v>-585</v>
      </c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74"/>
      <c r="CG15" s="74"/>
      <c r="CH15" s="74"/>
      <c r="CI15" s="74"/>
      <c r="CJ15" s="74"/>
      <c r="CK15" s="74"/>
      <c r="CL15" s="53"/>
      <c r="CM15" s="66">
        <v>-0.3</v>
      </c>
      <c r="CN15" s="66"/>
      <c r="CO15" s="66"/>
      <c r="CP15" s="66"/>
      <c r="CQ15" s="66"/>
      <c r="CR15" s="66"/>
      <c r="CS15" s="66"/>
      <c r="CT15" s="66"/>
      <c r="CU15" s="66"/>
      <c r="CV15" s="66"/>
      <c r="CW15" s="67"/>
      <c r="CX15" s="67"/>
      <c r="CY15" s="67"/>
      <c r="CZ15" s="67"/>
      <c r="DA15" s="67"/>
      <c r="DB15" s="67"/>
      <c r="DC15" s="67"/>
      <c r="DD15" s="2"/>
      <c r="DE15" s="68">
        <v>30.38</v>
      </c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9"/>
      <c r="DQ15" s="69"/>
      <c r="DR15" s="69"/>
      <c r="DS15" s="69"/>
      <c r="DT15" s="69"/>
      <c r="DU15" s="69"/>
      <c r="DV15" s="2"/>
      <c r="DW15" s="70">
        <v>7074.9</v>
      </c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1"/>
      <c r="EI15" s="71"/>
      <c r="EJ15" s="71"/>
      <c r="EK15" s="71"/>
      <c r="EL15" s="71"/>
      <c r="EM15" s="71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6"/>
      <c r="FB15" s="18"/>
      <c r="FC15" s="18"/>
      <c r="FD15" s="18"/>
      <c r="FE15" s="18"/>
      <c r="FF15" s="18"/>
      <c r="FG15" s="18"/>
      <c r="FH15" s="18"/>
      <c r="FI15" s="18"/>
      <c r="FJ15" s="18"/>
    </row>
    <row r="16" spans="1:168" s="19" customFormat="1" ht="13.5" customHeight="1" x14ac:dyDescent="0.2">
      <c r="A16" s="72" t="s">
        <v>204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3"/>
      <c r="Y16" s="62">
        <v>204377</v>
      </c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53"/>
      <c r="AO16" s="53"/>
      <c r="AP16" s="53"/>
      <c r="AQ16" s="53"/>
      <c r="AR16" s="53"/>
      <c r="AS16" s="53"/>
      <c r="AT16" s="53"/>
      <c r="AU16" s="53"/>
      <c r="AV16" s="53"/>
      <c r="AW16" s="63">
        <v>202070</v>
      </c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53"/>
      <c r="BM16" s="53"/>
      <c r="BN16" s="53"/>
      <c r="BO16" s="53"/>
      <c r="BP16" s="53"/>
      <c r="BQ16" s="53"/>
      <c r="BR16" s="53"/>
      <c r="BS16" s="53"/>
      <c r="BT16" s="53"/>
      <c r="BU16" s="64">
        <f t="shared" si="0"/>
        <v>2307</v>
      </c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74"/>
      <c r="CG16" s="74"/>
      <c r="CH16" s="74"/>
      <c r="CI16" s="74"/>
      <c r="CJ16" s="74"/>
      <c r="CK16" s="74"/>
      <c r="CL16" s="2"/>
      <c r="CM16" s="66">
        <v>1.1000000000000001</v>
      </c>
      <c r="CN16" s="66"/>
      <c r="CO16" s="66"/>
      <c r="CP16" s="66"/>
      <c r="CQ16" s="66"/>
      <c r="CR16" s="66"/>
      <c r="CS16" s="66"/>
      <c r="CT16" s="66"/>
      <c r="CU16" s="66"/>
      <c r="CV16" s="66"/>
      <c r="CW16" s="67"/>
      <c r="CX16" s="67"/>
      <c r="CY16" s="67"/>
      <c r="CZ16" s="67"/>
      <c r="DA16" s="67"/>
      <c r="DB16" s="67"/>
      <c r="DC16" s="67"/>
      <c r="DD16" s="2"/>
      <c r="DE16" s="68">
        <v>34.18</v>
      </c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9"/>
      <c r="DQ16" s="69"/>
      <c r="DR16" s="69"/>
      <c r="DS16" s="69"/>
      <c r="DT16" s="69"/>
      <c r="DU16" s="69"/>
      <c r="DV16" s="2"/>
      <c r="DW16" s="70">
        <v>5979.4</v>
      </c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1"/>
      <c r="EI16" s="71"/>
      <c r="EJ16" s="71"/>
      <c r="EK16" s="71"/>
      <c r="EL16" s="71"/>
      <c r="EM16" s="71"/>
      <c r="EN16" s="15"/>
      <c r="EO16" s="1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6"/>
      <c r="FC16" s="18"/>
      <c r="FD16" s="18"/>
      <c r="FE16" s="18"/>
      <c r="FF16" s="18"/>
      <c r="FG16" s="18"/>
      <c r="FH16" s="18"/>
      <c r="FI16" s="18"/>
      <c r="FJ16" s="18"/>
    </row>
    <row r="17" spans="1:171" s="19" customFormat="1" ht="13.5" customHeight="1" x14ac:dyDescent="0.2">
      <c r="A17" s="72" t="s">
        <v>203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3"/>
      <c r="Y17" s="62">
        <v>199667</v>
      </c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53"/>
      <c r="AO17" s="53"/>
      <c r="AP17" s="53"/>
      <c r="AQ17" s="53"/>
      <c r="AR17" s="53"/>
      <c r="AS17" s="53"/>
      <c r="AT17" s="53"/>
      <c r="AU17" s="53"/>
      <c r="AV17" s="53"/>
      <c r="AW17" s="63">
        <v>203910</v>
      </c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53"/>
      <c r="BM17" s="53"/>
      <c r="BN17" s="53"/>
      <c r="BO17" s="53"/>
      <c r="BP17" s="53"/>
      <c r="BQ17" s="53"/>
      <c r="BR17" s="53"/>
      <c r="BS17" s="53"/>
      <c r="BT17" s="53"/>
      <c r="BU17" s="64">
        <f t="shared" si="0"/>
        <v>-4243</v>
      </c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74"/>
      <c r="CG17" s="74"/>
      <c r="CH17" s="74"/>
      <c r="CI17" s="74"/>
      <c r="CJ17" s="74"/>
      <c r="CK17" s="74"/>
      <c r="CL17" s="2"/>
      <c r="CM17" s="66">
        <v>-2.1</v>
      </c>
      <c r="CN17" s="66"/>
      <c r="CO17" s="66"/>
      <c r="CP17" s="66"/>
      <c r="CQ17" s="66"/>
      <c r="CR17" s="66"/>
      <c r="CS17" s="66"/>
      <c r="CT17" s="66"/>
      <c r="CU17" s="66"/>
      <c r="CV17" s="66"/>
      <c r="CW17" s="67"/>
      <c r="CX17" s="67"/>
      <c r="CY17" s="67"/>
      <c r="CZ17" s="67"/>
      <c r="DA17" s="67"/>
      <c r="DB17" s="67"/>
      <c r="DC17" s="67"/>
      <c r="DD17" s="2"/>
      <c r="DE17" s="68">
        <v>42.19</v>
      </c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9"/>
      <c r="DQ17" s="69"/>
      <c r="DR17" s="69"/>
      <c r="DS17" s="69"/>
      <c r="DT17" s="69"/>
      <c r="DU17" s="69"/>
      <c r="DV17" s="2"/>
      <c r="DW17" s="70">
        <v>4732.6000000000004</v>
      </c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1"/>
      <c r="EI17" s="71"/>
      <c r="EJ17" s="71"/>
      <c r="EK17" s="71"/>
      <c r="EL17" s="71"/>
      <c r="EM17" s="71"/>
      <c r="EN17" s="15"/>
      <c r="EO17" s="15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8"/>
      <c r="FC17" s="18"/>
      <c r="FD17" s="18"/>
      <c r="FE17" s="18"/>
      <c r="FF17" s="18"/>
      <c r="FG17" s="18"/>
      <c r="FH17" s="18"/>
      <c r="FI17" s="18"/>
      <c r="FJ17" s="18"/>
    </row>
    <row r="18" spans="1:171" s="19" customFormat="1" ht="13.5" customHeight="1" x14ac:dyDescent="0.2">
      <c r="A18" s="60" t="s">
        <v>287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1"/>
      <c r="Y18" s="62">
        <f>SUM(Y19,Y21:AM25)</f>
        <v>479900</v>
      </c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53"/>
      <c r="AO18" s="53"/>
      <c r="AP18" s="53"/>
      <c r="AQ18" s="53"/>
      <c r="AR18" s="53"/>
      <c r="AS18" s="53"/>
      <c r="AT18" s="53"/>
      <c r="AU18" s="53"/>
      <c r="AV18" s="53"/>
      <c r="AW18" s="63">
        <f>SUM(AW19,AW21:BK25)</f>
        <v>475253</v>
      </c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53"/>
      <c r="BM18" s="53"/>
      <c r="BN18" s="53"/>
      <c r="BO18" s="53"/>
      <c r="BP18" s="53"/>
      <c r="BQ18" s="53"/>
      <c r="BR18" s="53"/>
      <c r="BS18" s="53"/>
      <c r="BT18" s="53"/>
      <c r="BU18" s="64">
        <f t="shared" si="0"/>
        <v>4647</v>
      </c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5"/>
      <c r="CG18" s="65"/>
      <c r="CH18" s="65"/>
      <c r="CI18" s="65"/>
      <c r="CJ18" s="65"/>
      <c r="CK18" s="65"/>
      <c r="CL18" s="2"/>
      <c r="CM18" s="66">
        <v>1</v>
      </c>
      <c r="CN18" s="66"/>
      <c r="CO18" s="66"/>
      <c r="CP18" s="66"/>
      <c r="CQ18" s="66"/>
      <c r="CR18" s="66"/>
      <c r="CS18" s="66"/>
      <c r="CT18" s="66"/>
      <c r="CU18" s="66"/>
      <c r="CV18" s="66"/>
      <c r="CW18" s="67"/>
      <c r="CX18" s="67"/>
      <c r="CY18" s="67"/>
      <c r="CZ18" s="67"/>
      <c r="DA18" s="67"/>
      <c r="DB18" s="67"/>
      <c r="DC18" s="67"/>
      <c r="DD18" s="2"/>
      <c r="DE18" s="68">
        <v>88.47</v>
      </c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9"/>
      <c r="DQ18" s="69"/>
      <c r="DR18" s="69"/>
      <c r="DS18" s="69"/>
      <c r="DT18" s="69"/>
      <c r="DU18" s="69"/>
      <c r="DV18" s="2"/>
      <c r="DW18" s="70">
        <v>5424.4</v>
      </c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1"/>
      <c r="EI18" s="71"/>
      <c r="EJ18" s="71"/>
      <c r="EK18" s="71"/>
      <c r="EL18" s="71"/>
      <c r="EM18" s="71"/>
      <c r="EN18" s="15"/>
      <c r="EO18" s="1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6"/>
      <c r="FC18" s="18"/>
      <c r="FD18" s="18"/>
      <c r="FE18" s="18"/>
      <c r="FF18" s="18"/>
      <c r="FG18" s="18"/>
      <c r="FH18" s="18"/>
      <c r="FI18" s="18"/>
      <c r="FJ18" s="18"/>
    </row>
    <row r="19" spans="1:171" s="19" customFormat="1" ht="13.5" customHeight="1" x14ac:dyDescent="0.2">
      <c r="A19" s="72" t="s">
        <v>289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  <c r="Y19" s="62">
        <v>229224</v>
      </c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53"/>
      <c r="AO19" s="53"/>
      <c r="AP19" s="53"/>
      <c r="AQ19" s="53"/>
      <c r="AR19" s="53"/>
      <c r="AS19" s="53"/>
      <c r="AT19" s="53"/>
      <c r="AU19" s="53"/>
      <c r="AV19" s="53"/>
      <c r="AW19" s="63">
        <v>231120</v>
      </c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53"/>
      <c r="BM19" s="53"/>
      <c r="BN19" s="53"/>
      <c r="BO19" s="53"/>
      <c r="BP19" s="53"/>
      <c r="BQ19" s="53"/>
      <c r="BR19" s="53"/>
      <c r="BS19" s="53"/>
      <c r="BT19" s="53"/>
      <c r="BU19" s="64">
        <f t="shared" si="0"/>
        <v>-1896</v>
      </c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5"/>
      <c r="CG19" s="65"/>
      <c r="CH19" s="65"/>
      <c r="CI19" s="65"/>
      <c r="CJ19" s="65"/>
      <c r="CK19" s="65"/>
      <c r="CL19" s="2"/>
      <c r="CM19" s="66">
        <v>-0.8</v>
      </c>
      <c r="CN19" s="66"/>
      <c r="CO19" s="66"/>
      <c r="CP19" s="66"/>
      <c r="CQ19" s="66"/>
      <c r="CR19" s="66"/>
      <c r="CS19" s="66"/>
      <c r="CT19" s="66"/>
      <c r="CU19" s="66"/>
      <c r="CV19" s="66"/>
      <c r="CW19" s="67"/>
      <c r="CX19" s="67"/>
      <c r="CY19" s="67"/>
      <c r="CZ19" s="67"/>
      <c r="DA19" s="67"/>
      <c r="DB19" s="67"/>
      <c r="DC19" s="67"/>
      <c r="DD19" s="2"/>
      <c r="DE19" s="68">
        <v>38.53</v>
      </c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9"/>
      <c r="DQ19" s="69"/>
      <c r="DR19" s="69"/>
      <c r="DS19" s="69"/>
      <c r="DT19" s="69"/>
      <c r="DU19" s="69"/>
      <c r="DV19" s="2"/>
      <c r="DW19" s="70">
        <v>5949.2</v>
      </c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1"/>
      <c r="EI19" s="71"/>
      <c r="EJ19" s="71"/>
      <c r="EK19" s="71"/>
      <c r="EL19" s="71"/>
      <c r="EM19" s="71"/>
      <c r="EN19" s="15"/>
      <c r="EO19" s="1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6"/>
      <c r="FC19" s="18"/>
      <c r="FD19" s="18"/>
      <c r="FE19" s="18"/>
      <c r="FF19" s="18"/>
      <c r="FG19" s="18"/>
      <c r="FH19" s="18"/>
      <c r="FI19" s="18"/>
      <c r="FJ19" s="18"/>
    </row>
    <row r="20" spans="1:171" s="19" customFormat="1" ht="13.5" customHeight="1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65"/>
      <c r="CG20" s="65"/>
      <c r="CH20" s="65"/>
      <c r="CI20" s="65"/>
      <c r="CJ20" s="65"/>
      <c r="CK20" s="65"/>
      <c r="CL20" s="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67"/>
      <c r="CX20" s="67"/>
      <c r="CY20" s="67"/>
      <c r="CZ20" s="67"/>
      <c r="DA20" s="67"/>
      <c r="DB20" s="67"/>
      <c r="DC20" s="67"/>
      <c r="DD20" s="2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69"/>
      <c r="DQ20" s="69"/>
      <c r="DR20" s="69"/>
      <c r="DS20" s="69"/>
      <c r="DT20" s="69"/>
      <c r="DU20" s="69"/>
      <c r="DV20" s="2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71"/>
      <c r="EI20" s="71"/>
      <c r="EJ20" s="71"/>
      <c r="EK20" s="71"/>
      <c r="EL20" s="71"/>
      <c r="EM20" s="71"/>
      <c r="EN20" s="15"/>
      <c r="EO20" s="15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8"/>
      <c r="FC20" s="18"/>
      <c r="FD20" s="18"/>
      <c r="FE20" s="18"/>
      <c r="FF20" s="18"/>
      <c r="FG20" s="18"/>
      <c r="FH20" s="18"/>
      <c r="FI20" s="18"/>
      <c r="FJ20" s="18"/>
    </row>
    <row r="21" spans="1:171" s="19" customFormat="1" ht="13.5" customHeight="1" x14ac:dyDescent="0.2">
      <c r="A21" s="72" t="s">
        <v>290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  <c r="Y21" s="62">
        <v>79734</v>
      </c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53"/>
      <c r="AO21" s="53"/>
      <c r="AP21" s="53"/>
      <c r="AQ21" s="53"/>
      <c r="AR21" s="53"/>
      <c r="AS21" s="53"/>
      <c r="AT21" s="53"/>
      <c r="AU21" s="53"/>
      <c r="AV21" s="53"/>
      <c r="AW21" s="63">
        <v>79831</v>
      </c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53"/>
      <c r="BM21" s="53"/>
      <c r="BN21" s="53"/>
      <c r="BO21" s="53"/>
      <c r="BP21" s="53"/>
      <c r="BQ21" s="53"/>
      <c r="BR21" s="53"/>
      <c r="BS21" s="53"/>
      <c r="BT21" s="53"/>
      <c r="BU21" s="64">
        <f>Y21-AW21</f>
        <v>-97</v>
      </c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5"/>
      <c r="CG21" s="65"/>
      <c r="CH21" s="65"/>
      <c r="CI21" s="65"/>
      <c r="CJ21" s="65"/>
      <c r="CK21" s="65"/>
      <c r="CL21" s="2"/>
      <c r="CM21" s="66">
        <v>-0.1</v>
      </c>
      <c r="CN21" s="66"/>
      <c r="CO21" s="66"/>
      <c r="CP21" s="66"/>
      <c r="CQ21" s="66"/>
      <c r="CR21" s="66"/>
      <c r="CS21" s="66"/>
      <c r="CT21" s="66"/>
      <c r="CU21" s="66"/>
      <c r="CV21" s="66"/>
      <c r="CW21" s="67"/>
      <c r="CX21" s="67"/>
      <c r="CY21" s="67"/>
      <c r="CZ21" s="67"/>
      <c r="DA21" s="67"/>
      <c r="DB21" s="67"/>
      <c r="DC21" s="67"/>
      <c r="DD21" s="2"/>
      <c r="DE21" s="68">
        <v>16.22</v>
      </c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9"/>
      <c r="DQ21" s="69"/>
      <c r="DR21" s="69"/>
      <c r="DS21" s="69"/>
      <c r="DT21" s="69"/>
      <c r="DU21" s="69"/>
      <c r="DV21" s="2"/>
      <c r="DW21" s="70">
        <v>4915.8</v>
      </c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1"/>
      <c r="EI21" s="71"/>
      <c r="EJ21" s="71"/>
      <c r="EK21" s="71"/>
      <c r="EL21" s="71"/>
      <c r="EM21" s="71"/>
      <c r="EN21" s="15"/>
      <c r="EO21" s="1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6"/>
      <c r="FC21" s="18"/>
      <c r="FD21" s="18"/>
      <c r="FE21" s="18"/>
      <c r="FF21" s="18"/>
      <c r="FG21" s="18"/>
      <c r="FH21" s="18"/>
      <c r="FI21" s="18"/>
      <c r="FJ21" s="18"/>
    </row>
    <row r="22" spans="1:171" s="19" customFormat="1" ht="13.5" customHeight="1" x14ac:dyDescent="0.2">
      <c r="A22" s="72" t="s">
        <v>291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3"/>
      <c r="Y22" s="62">
        <v>52682</v>
      </c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53"/>
      <c r="AO22" s="53"/>
      <c r="AP22" s="53"/>
      <c r="AQ22" s="53"/>
      <c r="AR22" s="53"/>
      <c r="AS22" s="53"/>
      <c r="AT22" s="53"/>
      <c r="AU22" s="53"/>
      <c r="AV22" s="53"/>
      <c r="AW22" s="63">
        <v>53163</v>
      </c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53"/>
      <c r="BM22" s="53"/>
      <c r="BN22" s="53"/>
      <c r="BO22" s="53"/>
      <c r="BP22" s="53"/>
      <c r="BQ22" s="53"/>
      <c r="BR22" s="53"/>
      <c r="BS22" s="53"/>
      <c r="BT22" s="53"/>
      <c r="BU22" s="64">
        <f t="shared" ref="BU22:BU25" si="1">Y22-AW22</f>
        <v>-481</v>
      </c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5"/>
      <c r="CG22" s="65"/>
      <c r="CH22" s="65"/>
      <c r="CI22" s="65"/>
      <c r="CJ22" s="65"/>
      <c r="CK22" s="65"/>
      <c r="CL22" s="2"/>
      <c r="CM22" s="66">
        <v>-0.9</v>
      </c>
      <c r="CN22" s="66"/>
      <c r="CO22" s="66"/>
      <c r="CP22" s="66"/>
      <c r="CQ22" s="66"/>
      <c r="CR22" s="66"/>
      <c r="CS22" s="66"/>
      <c r="CT22" s="66"/>
      <c r="CU22" s="66"/>
      <c r="CV22" s="66"/>
      <c r="CW22" s="67"/>
      <c r="CX22" s="67"/>
      <c r="CY22" s="67"/>
      <c r="CZ22" s="67"/>
      <c r="DA22" s="67"/>
      <c r="DB22" s="67"/>
      <c r="DC22" s="67"/>
      <c r="DD22" s="2"/>
      <c r="DE22" s="68">
        <v>11.63</v>
      </c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9"/>
      <c r="DQ22" s="69"/>
      <c r="DR22" s="69"/>
      <c r="DS22" s="69"/>
      <c r="DT22" s="69"/>
      <c r="DU22" s="69"/>
      <c r="DV22" s="2"/>
      <c r="DW22" s="70">
        <v>4529.8</v>
      </c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1"/>
      <c r="EI22" s="71"/>
      <c r="EJ22" s="71"/>
      <c r="EK22" s="71"/>
      <c r="EL22" s="71"/>
      <c r="EM22" s="71"/>
      <c r="EN22" s="15"/>
      <c r="EO22" s="1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6"/>
      <c r="FC22" s="18"/>
      <c r="FD22" s="18"/>
      <c r="FE22" s="18"/>
      <c r="FF22" s="18"/>
      <c r="FG22" s="18"/>
      <c r="FH22" s="18"/>
      <c r="FI22" s="18"/>
      <c r="FJ22" s="18"/>
    </row>
    <row r="23" spans="1:171" s="19" customFormat="1" ht="13.5" customHeight="1" x14ac:dyDescent="0.2">
      <c r="A23" s="72" t="s">
        <v>292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3"/>
      <c r="Y23" s="62">
        <v>59051</v>
      </c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53"/>
      <c r="AO23" s="53"/>
      <c r="AP23" s="53"/>
      <c r="AQ23" s="53"/>
      <c r="AR23" s="53"/>
      <c r="AS23" s="53"/>
      <c r="AT23" s="53"/>
      <c r="AU23" s="53"/>
      <c r="AV23" s="53"/>
      <c r="AW23" s="63">
        <v>58749</v>
      </c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53"/>
      <c r="BM23" s="53"/>
      <c r="BN23" s="53"/>
      <c r="BO23" s="53"/>
      <c r="BP23" s="53"/>
      <c r="BQ23" s="53"/>
      <c r="BR23" s="53"/>
      <c r="BS23" s="53"/>
      <c r="BT23" s="53"/>
      <c r="BU23" s="64">
        <f t="shared" si="1"/>
        <v>302</v>
      </c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5"/>
      <c r="CG23" s="65"/>
      <c r="CH23" s="65"/>
      <c r="CI23" s="65"/>
      <c r="CJ23" s="65"/>
      <c r="CK23" s="65"/>
      <c r="CL23" s="2"/>
      <c r="CM23" s="66">
        <v>0.5</v>
      </c>
      <c r="CN23" s="66"/>
      <c r="CO23" s="66"/>
      <c r="CP23" s="66"/>
      <c r="CQ23" s="66"/>
      <c r="CR23" s="66"/>
      <c r="CS23" s="66"/>
      <c r="CT23" s="66"/>
      <c r="CU23" s="66"/>
      <c r="CV23" s="66"/>
      <c r="CW23" s="67"/>
      <c r="CX23" s="67"/>
      <c r="CY23" s="67"/>
      <c r="CZ23" s="67"/>
      <c r="DA23" s="67"/>
      <c r="DB23" s="67"/>
      <c r="DC23" s="67"/>
      <c r="DD23" s="2"/>
      <c r="DE23" s="68">
        <v>11.32</v>
      </c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9"/>
      <c r="DQ23" s="69"/>
      <c r="DR23" s="69"/>
      <c r="DS23" s="69"/>
      <c r="DT23" s="69"/>
      <c r="DU23" s="69"/>
      <c r="DV23" s="2"/>
      <c r="DW23" s="70">
        <v>5216.5</v>
      </c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1"/>
      <c r="EI23" s="71"/>
      <c r="EJ23" s="71"/>
      <c r="EK23" s="71"/>
      <c r="EL23" s="71"/>
      <c r="EM23" s="71"/>
      <c r="EN23" s="15"/>
      <c r="EO23" s="1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6"/>
      <c r="FC23" s="18"/>
      <c r="FD23" s="18"/>
      <c r="FE23" s="18"/>
      <c r="FF23" s="18"/>
      <c r="FG23" s="18"/>
      <c r="FH23" s="18"/>
      <c r="FI23" s="18"/>
      <c r="FJ23" s="18"/>
    </row>
    <row r="24" spans="1:171" s="19" customFormat="1" ht="13.5" customHeight="1" x14ac:dyDescent="0.2">
      <c r="A24" s="72" t="s">
        <v>293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3"/>
      <c r="Y24" s="62">
        <v>17938</v>
      </c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53"/>
      <c r="AO24" s="53"/>
      <c r="AP24" s="53"/>
      <c r="AQ24" s="53"/>
      <c r="AR24" s="53"/>
      <c r="AS24" s="53"/>
      <c r="AT24" s="53"/>
      <c r="AU24" s="53"/>
      <c r="AV24" s="53"/>
      <c r="AW24" s="63">
        <v>14070</v>
      </c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53"/>
      <c r="BM24" s="53"/>
      <c r="BN24" s="53"/>
      <c r="BO24" s="53"/>
      <c r="BP24" s="53"/>
      <c r="BQ24" s="53"/>
      <c r="BR24" s="53"/>
      <c r="BS24" s="53"/>
      <c r="BT24" s="53"/>
      <c r="BU24" s="64">
        <f t="shared" si="1"/>
        <v>3868</v>
      </c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5"/>
      <c r="CG24" s="65"/>
      <c r="CH24" s="65"/>
      <c r="CI24" s="65"/>
      <c r="CJ24" s="65"/>
      <c r="CK24" s="65"/>
      <c r="CL24" s="2"/>
      <c r="CM24" s="66">
        <v>27.5</v>
      </c>
      <c r="CN24" s="66"/>
      <c r="CO24" s="66"/>
      <c r="CP24" s="66"/>
      <c r="CQ24" s="66"/>
      <c r="CR24" s="66"/>
      <c r="CS24" s="66"/>
      <c r="CT24" s="66"/>
      <c r="CU24" s="66"/>
      <c r="CV24" s="66"/>
      <c r="CW24" s="67"/>
      <c r="CX24" s="67"/>
      <c r="CY24" s="67"/>
      <c r="CZ24" s="67"/>
      <c r="DA24" s="67"/>
      <c r="DB24" s="67"/>
      <c r="DC24" s="67"/>
      <c r="DD24" s="2"/>
      <c r="DE24" s="68">
        <v>3.56</v>
      </c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9"/>
      <c r="DQ24" s="69"/>
      <c r="DR24" s="69"/>
      <c r="DS24" s="69"/>
      <c r="DT24" s="69"/>
      <c r="DU24" s="69"/>
      <c r="DV24" s="2"/>
      <c r="DW24" s="70">
        <v>5038.8</v>
      </c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1"/>
      <c r="EI24" s="71"/>
      <c r="EJ24" s="71"/>
      <c r="EK24" s="71"/>
      <c r="EL24" s="71"/>
      <c r="EM24" s="71"/>
      <c r="EN24" s="15"/>
      <c r="EO24" s="1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6"/>
      <c r="FC24" s="18"/>
      <c r="FD24" s="18"/>
      <c r="FE24" s="18"/>
      <c r="FF24" s="18"/>
      <c r="FG24" s="18"/>
      <c r="FH24" s="18"/>
      <c r="FI24" s="18"/>
      <c r="FJ24" s="18"/>
    </row>
    <row r="25" spans="1:171" s="19" customFormat="1" ht="13.5" customHeight="1" x14ac:dyDescent="0.2">
      <c r="A25" s="72" t="s">
        <v>294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3"/>
      <c r="Y25" s="62">
        <v>41271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53"/>
      <c r="AO25" s="53"/>
      <c r="AP25" s="53"/>
      <c r="AQ25" s="53"/>
      <c r="AR25" s="53"/>
      <c r="AS25" s="53"/>
      <c r="AT25" s="53"/>
      <c r="AU25" s="53"/>
      <c r="AV25" s="53"/>
      <c r="AW25" s="63">
        <v>38320</v>
      </c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53"/>
      <c r="BM25" s="53"/>
      <c r="BN25" s="53"/>
      <c r="BO25" s="53"/>
      <c r="BP25" s="53"/>
      <c r="BQ25" s="53"/>
      <c r="BR25" s="53"/>
      <c r="BS25" s="53"/>
      <c r="BT25" s="53"/>
      <c r="BU25" s="64">
        <f t="shared" si="1"/>
        <v>2951</v>
      </c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5"/>
      <c r="CG25" s="65"/>
      <c r="CH25" s="65"/>
      <c r="CI25" s="65"/>
      <c r="CJ25" s="65"/>
      <c r="CK25" s="65"/>
      <c r="CL25" s="2"/>
      <c r="CM25" s="66">
        <v>7.7</v>
      </c>
      <c r="CN25" s="66"/>
      <c r="CO25" s="66"/>
      <c r="CP25" s="66"/>
      <c r="CQ25" s="66"/>
      <c r="CR25" s="66"/>
      <c r="CS25" s="66"/>
      <c r="CT25" s="66"/>
      <c r="CU25" s="66"/>
      <c r="CV25" s="66"/>
      <c r="CW25" s="67"/>
      <c r="CX25" s="67"/>
      <c r="CY25" s="67"/>
      <c r="CZ25" s="67"/>
      <c r="DA25" s="67"/>
      <c r="DB25" s="67"/>
      <c r="DC25" s="67"/>
      <c r="DD25" s="2"/>
      <c r="DE25" s="68">
        <v>7.21</v>
      </c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9"/>
      <c r="DQ25" s="69"/>
      <c r="DR25" s="69"/>
      <c r="DS25" s="69"/>
      <c r="DT25" s="69"/>
      <c r="DU25" s="69"/>
      <c r="DV25" s="2"/>
      <c r="DW25" s="70">
        <v>5724.1</v>
      </c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1"/>
      <c r="EI25" s="71"/>
      <c r="EJ25" s="71"/>
      <c r="EK25" s="71"/>
      <c r="EL25" s="71"/>
      <c r="EM25" s="71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6"/>
      <c r="FB25" s="18"/>
      <c r="FC25" s="18"/>
      <c r="FD25" s="18"/>
      <c r="FE25" s="18"/>
      <c r="FF25" s="18"/>
      <c r="FG25" s="18"/>
      <c r="FH25" s="18"/>
      <c r="FI25" s="18"/>
      <c r="FJ25" s="18"/>
    </row>
    <row r="26" spans="1:171" s="19" customFormat="1" ht="13.5" customHeight="1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1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74"/>
      <c r="CG26" s="74"/>
      <c r="CH26" s="74"/>
      <c r="CI26" s="74"/>
      <c r="CJ26" s="74"/>
      <c r="CK26" s="74"/>
      <c r="CL26" s="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67"/>
      <c r="CX26" s="67"/>
      <c r="CY26" s="67"/>
      <c r="CZ26" s="67"/>
      <c r="DA26" s="67"/>
      <c r="DB26" s="67"/>
      <c r="DC26" s="67"/>
      <c r="DD26" s="2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69"/>
      <c r="DQ26" s="69"/>
      <c r="DR26" s="69"/>
      <c r="DS26" s="69"/>
      <c r="DT26" s="69"/>
      <c r="DU26" s="69"/>
      <c r="DV26" s="2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71"/>
      <c r="EI26" s="71"/>
      <c r="EJ26" s="71"/>
      <c r="EK26" s="71"/>
      <c r="EL26" s="71"/>
      <c r="EM26" s="71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6"/>
      <c r="FB26" s="18"/>
      <c r="FC26" s="18"/>
      <c r="FD26" s="18"/>
      <c r="FE26" s="18"/>
      <c r="FF26" s="18"/>
      <c r="FG26" s="18"/>
      <c r="FH26" s="18"/>
      <c r="FI26" s="18"/>
      <c r="FJ26" s="18"/>
    </row>
    <row r="27" spans="1:171" s="19" customFormat="1" ht="13.5" customHeight="1" x14ac:dyDescent="0.2">
      <c r="A27" s="60" t="s">
        <v>202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1"/>
      <c r="Y27" s="62">
        <v>162233</v>
      </c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53"/>
      <c r="AO27" s="53"/>
      <c r="AP27" s="53"/>
      <c r="AQ27" s="53"/>
      <c r="AR27" s="53"/>
      <c r="AS27" s="53"/>
      <c r="AT27" s="53"/>
      <c r="AU27" s="53"/>
      <c r="AV27" s="53"/>
      <c r="AW27" s="63">
        <v>164605</v>
      </c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53"/>
      <c r="BM27" s="53"/>
      <c r="BN27" s="53"/>
      <c r="BO27" s="53"/>
      <c r="BP27" s="53"/>
      <c r="BQ27" s="53"/>
      <c r="BR27" s="53"/>
      <c r="BS27" s="53"/>
      <c r="BT27" s="53"/>
      <c r="BU27" s="64">
        <f>Y27-AW27</f>
        <v>-2372</v>
      </c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74"/>
      <c r="CG27" s="74"/>
      <c r="CH27" s="74"/>
      <c r="CI27" s="74"/>
      <c r="CJ27" s="74"/>
      <c r="CK27" s="74"/>
      <c r="CL27" s="2"/>
      <c r="CM27" s="66">
        <v>-1.4</v>
      </c>
      <c r="CN27" s="66"/>
      <c r="CO27" s="66"/>
      <c r="CP27" s="66"/>
      <c r="CQ27" s="66"/>
      <c r="CR27" s="66"/>
      <c r="CS27" s="66"/>
      <c r="CT27" s="66"/>
      <c r="CU27" s="66"/>
      <c r="CV27" s="66"/>
      <c r="CW27" s="67"/>
      <c r="CX27" s="67"/>
      <c r="CY27" s="67"/>
      <c r="CZ27" s="67"/>
      <c r="DA27" s="67"/>
      <c r="DB27" s="67"/>
      <c r="DC27" s="67"/>
      <c r="DD27" s="2"/>
      <c r="DE27" s="68">
        <v>33.270000000000003</v>
      </c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9"/>
      <c r="DQ27" s="69"/>
      <c r="DR27" s="69"/>
      <c r="DS27" s="69"/>
      <c r="DT27" s="69"/>
      <c r="DU27" s="69"/>
      <c r="DV27" s="2"/>
      <c r="DW27" s="70">
        <v>4876.3</v>
      </c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1"/>
      <c r="EI27" s="71"/>
      <c r="EJ27" s="71"/>
      <c r="EK27" s="71"/>
      <c r="EL27" s="71"/>
      <c r="EM27" s="71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6"/>
      <c r="FB27" s="18"/>
      <c r="FC27" s="18"/>
      <c r="FD27" s="18"/>
      <c r="FE27" s="18"/>
      <c r="FF27" s="18"/>
      <c r="FG27" s="18"/>
      <c r="FH27" s="18"/>
      <c r="FI27" s="18"/>
      <c r="FJ27" s="18"/>
    </row>
    <row r="28" spans="1:171" s="86" customFormat="1" ht="13.5" customHeight="1" x14ac:dyDescent="0.2">
      <c r="A28" s="60" t="s">
        <v>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1"/>
      <c r="Y28" s="62">
        <v>12289</v>
      </c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53"/>
      <c r="AO28" s="53"/>
      <c r="AP28" s="53"/>
      <c r="AQ28" s="53"/>
      <c r="AR28" s="53"/>
      <c r="AS28" s="53"/>
      <c r="AT28" s="53"/>
      <c r="AU28" s="53"/>
      <c r="AV28" s="53"/>
      <c r="AW28" s="63">
        <v>14134</v>
      </c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53"/>
      <c r="BM28" s="53"/>
      <c r="BN28" s="53"/>
      <c r="BO28" s="53"/>
      <c r="BP28" s="53"/>
      <c r="BQ28" s="53"/>
      <c r="BR28" s="53"/>
      <c r="BS28" s="53"/>
      <c r="BT28" s="53"/>
      <c r="BU28" s="64">
        <f t="shared" ref="BU28:BU31" si="2">Y28-AW28</f>
        <v>-1845</v>
      </c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74"/>
      <c r="CG28" s="74"/>
      <c r="CH28" s="74"/>
      <c r="CI28" s="74"/>
      <c r="CJ28" s="74"/>
      <c r="CK28" s="74"/>
      <c r="CL28" s="31"/>
      <c r="CM28" s="66">
        <v>-13.1</v>
      </c>
      <c r="CN28" s="66"/>
      <c r="CO28" s="66"/>
      <c r="CP28" s="66"/>
      <c r="CQ28" s="66"/>
      <c r="CR28" s="66"/>
      <c r="CS28" s="66"/>
      <c r="CT28" s="66"/>
      <c r="CU28" s="66"/>
      <c r="CV28" s="66"/>
      <c r="CW28" s="67"/>
      <c r="CX28" s="67"/>
      <c r="CY28" s="67"/>
      <c r="CZ28" s="67"/>
      <c r="DA28" s="67"/>
      <c r="DB28" s="67"/>
      <c r="DC28" s="67"/>
      <c r="DD28" s="46"/>
      <c r="DE28" s="68">
        <v>2.2000000000000002</v>
      </c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9"/>
      <c r="DQ28" s="69"/>
      <c r="DR28" s="69"/>
      <c r="DS28" s="69"/>
      <c r="DT28" s="69"/>
      <c r="DU28" s="69"/>
      <c r="DV28" s="2"/>
      <c r="DW28" s="70">
        <v>5585.9</v>
      </c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1"/>
      <c r="EI28" s="71"/>
      <c r="EJ28" s="71"/>
      <c r="EK28" s="71"/>
      <c r="EL28" s="71"/>
      <c r="EM28" s="71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6"/>
      <c r="FB28" s="85"/>
      <c r="FC28" s="85"/>
      <c r="FD28" s="85"/>
      <c r="FE28" s="85"/>
      <c r="FF28" s="85"/>
      <c r="FG28" s="85"/>
      <c r="FH28" s="85"/>
      <c r="FI28" s="85"/>
      <c r="FJ28" s="85"/>
    </row>
    <row r="29" spans="1:171" s="18" customFormat="1" ht="13.5" customHeight="1" x14ac:dyDescent="0.2">
      <c r="A29" s="60" t="s">
        <v>10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1"/>
      <c r="Y29" s="62">
        <v>83728</v>
      </c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53"/>
      <c r="AO29" s="53"/>
      <c r="AP29" s="53"/>
      <c r="AQ29" s="53"/>
      <c r="AR29" s="53"/>
      <c r="AS29" s="53"/>
      <c r="AT29" s="53"/>
      <c r="AU29" s="53"/>
      <c r="AV29" s="53"/>
      <c r="AW29" s="63">
        <v>85837</v>
      </c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53"/>
      <c r="BM29" s="53"/>
      <c r="BN29" s="53"/>
      <c r="BO29" s="53"/>
      <c r="BP29" s="53"/>
      <c r="BQ29" s="53"/>
      <c r="BR29" s="53"/>
      <c r="BS29" s="53"/>
      <c r="BT29" s="53"/>
      <c r="BU29" s="64">
        <f t="shared" si="2"/>
        <v>-2109</v>
      </c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74"/>
      <c r="CG29" s="74"/>
      <c r="CH29" s="74"/>
      <c r="CI29" s="74"/>
      <c r="CJ29" s="74"/>
      <c r="CK29" s="74"/>
      <c r="CL29" s="2"/>
      <c r="CM29" s="66">
        <v>-2.5</v>
      </c>
      <c r="CN29" s="66"/>
      <c r="CO29" s="66"/>
      <c r="CP29" s="66"/>
      <c r="CQ29" s="66"/>
      <c r="CR29" s="66"/>
      <c r="CS29" s="66"/>
      <c r="CT29" s="66"/>
      <c r="CU29" s="66"/>
      <c r="CV29" s="66"/>
      <c r="CW29" s="67"/>
      <c r="CX29" s="67"/>
      <c r="CY29" s="67"/>
      <c r="CZ29" s="67"/>
      <c r="DA29" s="67"/>
      <c r="DB29" s="67"/>
      <c r="DC29" s="67"/>
      <c r="DD29" s="2"/>
      <c r="DE29" s="68">
        <v>13.96</v>
      </c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9"/>
      <c r="DQ29" s="69"/>
      <c r="DR29" s="69"/>
      <c r="DS29" s="69"/>
      <c r="DT29" s="69"/>
      <c r="DU29" s="69"/>
      <c r="DV29" s="2"/>
      <c r="DW29" s="70">
        <v>5997.7</v>
      </c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1"/>
      <c r="EI29" s="71"/>
      <c r="EJ29" s="71"/>
      <c r="EK29" s="71"/>
      <c r="EL29" s="71"/>
      <c r="EM29" s="71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6"/>
      <c r="FO29" s="87"/>
    </row>
    <row r="30" spans="1:171" s="90" customFormat="1" ht="13.5" customHeight="1" x14ac:dyDescent="0.2">
      <c r="A30" s="60" t="s">
        <v>11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1"/>
      <c r="Y30" s="62">
        <v>75330</v>
      </c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53"/>
      <c r="AO30" s="53"/>
      <c r="AP30" s="53"/>
      <c r="AQ30" s="53"/>
      <c r="AR30" s="53"/>
      <c r="AS30" s="53"/>
      <c r="AT30" s="53"/>
      <c r="AU30" s="53"/>
      <c r="AV30" s="53"/>
      <c r="AW30" s="63">
        <v>70335</v>
      </c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53"/>
      <c r="BM30" s="53"/>
      <c r="BN30" s="53"/>
      <c r="BO30" s="53"/>
      <c r="BP30" s="53"/>
      <c r="BQ30" s="53"/>
      <c r="BR30" s="53"/>
      <c r="BS30" s="53"/>
      <c r="BT30" s="53"/>
      <c r="BU30" s="64">
        <f t="shared" si="2"/>
        <v>4995</v>
      </c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88"/>
      <c r="CG30" s="88"/>
      <c r="CH30" s="88"/>
      <c r="CI30" s="88"/>
      <c r="CJ30" s="88"/>
      <c r="CK30" s="88"/>
      <c r="CL30" s="46"/>
      <c r="CM30" s="66">
        <v>7.1</v>
      </c>
      <c r="CN30" s="66"/>
      <c r="CO30" s="66"/>
      <c r="CP30" s="66"/>
      <c r="CQ30" s="66"/>
      <c r="CR30" s="66"/>
      <c r="CS30" s="66"/>
      <c r="CT30" s="66"/>
      <c r="CU30" s="66"/>
      <c r="CV30" s="66"/>
      <c r="CW30" s="44"/>
      <c r="CX30" s="44"/>
      <c r="CY30" s="44"/>
      <c r="CZ30" s="44"/>
      <c r="DA30" s="44"/>
      <c r="DB30" s="44"/>
      <c r="DC30" s="44"/>
      <c r="DD30" s="46"/>
      <c r="DE30" s="68">
        <v>17.73</v>
      </c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47"/>
      <c r="DQ30" s="47"/>
      <c r="DR30" s="47"/>
      <c r="DS30" s="47"/>
      <c r="DT30" s="47"/>
      <c r="DU30" s="47"/>
      <c r="DV30" s="46"/>
      <c r="DW30" s="70">
        <v>4248.7</v>
      </c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48"/>
      <c r="EI30" s="48"/>
      <c r="EJ30" s="48"/>
      <c r="EK30" s="48"/>
      <c r="EL30" s="48"/>
      <c r="EM30" s="48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89"/>
      <c r="FO30" s="49"/>
    </row>
    <row r="31" spans="1:171" s="18" customFormat="1" ht="13.5" customHeight="1" x14ac:dyDescent="0.2">
      <c r="A31" s="60" t="s">
        <v>12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1"/>
      <c r="Y31" s="62">
        <v>25831</v>
      </c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53"/>
      <c r="AO31" s="53"/>
      <c r="AP31" s="53"/>
      <c r="AQ31" s="53"/>
      <c r="AR31" s="53"/>
      <c r="AS31" s="53"/>
      <c r="AT31" s="53"/>
      <c r="AU31" s="53"/>
      <c r="AV31" s="53"/>
      <c r="AW31" s="63">
        <v>28602</v>
      </c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53"/>
      <c r="BM31" s="53"/>
      <c r="BN31" s="53"/>
      <c r="BO31" s="53"/>
      <c r="BP31" s="53"/>
      <c r="BQ31" s="53"/>
      <c r="BR31" s="53"/>
      <c r="BS31" s="53"/>
      <c r="BT31" s="53"/>
      <c r="BU31" s="64">
        <f t="shared" si="2"/>
        <v>-2771</v>
      </c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74"/>
      <c r="CG31" s="74"/>
      <c r="CH31" s="74"/>
      <c r="CI31" s="74"/>
      <c r="CJ31" s="74"/>
      <c r="CK31" s="74"/>
      <c r="CL31" s="53"/>
      <c r="CM31" s="66">
        <v>-9.6999999999999993</v>
      </c>
      <c r="CN31" s="66"/>
      <c r="CO31" s="66"/>
      <c r="CP31" s="66"/>
      <c r="CQ31" s="66"/>
      <c r="CR31" s="66"/>
      <c r="CS31" s="66"/>
      <c r="CT31" s="66"/>
      <c r="CU31" s="66"/>
      <c r="CV31" s="66"/>
      <c r="CW31" s="67"/>
      <c r="CX31" s="67"/>
      <c r="CY31" s="67"/>
      <c r="CZ31" s="67"/>
      <c r="DA31" s="67"/>
      <c r="DB31" s="67"/>
      <c r="DC31" s="67"/>
      <c r="DD31" s="2"/>
      <c r="DE31" s="68">
        <v>5.66</v>
      </c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9"/>
      <c r="DQ31" s="69"/>
      <c r="DR31" s="69"/>
      <c r="DS31" s="69"/>
      <c r="DT31" s="69"/>
      <c r="DU31" s="69"/>
      <c r="DV31" s="2"/>
      <c r="DW31" s="70">
        <v>4563.8</v>
      </c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1"/>
      <c r="EI31" s="71"/>
      <c r="EJ31" s="71"/>
      <c r="EK31" s="71"/>
      <c r="EL31" s="71"/>
      <c r="EM31" s="71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O31" s="87"/>
    </row>
    <row r="32" spans="1:171" s="18" customFormat="1" ht="13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91"/>
      <c r="Y32" s="92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2"/>
      <c r="AO32" s="2"/>
      <c r="AP32" s="2"/>
      <c r="AQ32" s="2"/>
      <c r="AR32" s="2"/>
      <c r="AS32" s="2"/>
      <c r="AT32" s="2"/>
      <c r="AU32" s="2"/>
      <c r="AV32" s="2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2"/>
      <c r="BM32" s="2"/>
      <c r="BN32" s="2"/>
      <c r="BO32" s="2"/>
      <c r="BP32" s="2"/>
      <c r="BQ32" s="2"/>
      <c r="BR32" s="2"/>
      <c r="BS32" s="2"/>
      <c r="BT32" s="2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74"/>
      <c r="CG32" s="74"/>
      <c r="CH32" s="74"/>
      <c r="CI32" s="74"/>
      <c r="CJ32" s="74"/>
      <c r="CK32" s="74"/>
      <c r="CL32" s="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67"/>
      <c r="CX32" s="67"/>
      <c r="CY32" s="67"/>
      <c r="CZ32" s="67"/>
      <c r="DA32" s="67"/>
      <c r="DB32" s="67"/>
      <c r="DC32" s="67"/>
      <c r="DD32" s="2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69"/>
      <c r="DQ32" s="69"/>
      <c r="DR32" s="69"/>
      <c r="DS32" s="69"/>
      <c r="DT32" s="69"/>
      <c r="DU32" s="69"/>
      <c r="DV32" s="2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71"/>
      <c r="EI32" s="71"/>
      <c r="EJ32" s="71"/>
      <c r="EK32" s="71"/>
      <c r="EL32" s="71"/>
      <c r="EM32" s="71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O32" s="87"/>
    </row>
    <row r="33" spans="1:181" s="18" customFormat="1" ht="13.5" customHeight="1" x14ac:dyDescent="0.2">
      <c r="A33" s="60" t="s">
        <v>13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1"/>
      <c r="Y33" s="62">
        <v>52851</v>
      </c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53"/>
      <c r="AO33" s="53"/>
      <c r="AP33" s="53"/>
      <c r="AQ33" s="53"/>
      <c r="AR33" s="53"/>
      <c r="AS33" s="53"/>
      <c r="AT33" s="53"/>
      <c r="AU33" s="53"/>
      <c r="AV33" s="53"/>
      <c r="AW33" s="63">
        <v>51478</v>
      </c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53"/>
      <c r="BM33" s="53"/>
      <c r="BN33" s="53"/>
      <c r="BO33" s="53"/>
      <c r="BP33" s="53"/>
      <c r="BQ33" s="53"/>
      <c r="BR33" s="53"/>
      <c r="BS33" s="53"/>
      <c r="BT33" s="53"/>
      <c r="BU33" s="64">
        <f>Y33-AW33</f>
        <v>1373</v>
      </c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74"/>
      <c r="CG33" s="74"/>
      <c r="CH33" s="74"/>
      <c r="CI33" s="74"/>
      <c r="CJ33" s="74"/>
      <c r="CK33" s="74"/>
      <c r="CL33" s="53"/>
      <c r="CM33" s="66">
        <v>2.7</v>
      </c>
      <c r="CN33" s="66"/>
      <c r="CO33" s="66"/>
      <c r="CP33" s="66"/>
      <c r="CQ33" s="66"/>
      <c r="CR33" s="66"/>
      <c r="CS33" s="66"/>
      <c r="CT33" s="66"/>
      <c r="CU33" s="66"/>
      <c r="CV33" s="66"/>
      <c r="CW33" s="67"/>
      <c r="CX33" s="67"/>
      <c r="CY33" s="67"/>
      <c r="CZ33" s="67"/>
      <c r="DA33" s="67"/>
      <c r="DB33" s="67"/>
      <c r="DC33" s="67"/>
      <c r="DD33" s="2"/>
      <c r="DE33" s="68">
        <v>12.68</v>
      </c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9"/>
      <c r="DQ33" s="69"/>
      <c r="DR33" s="69"/>
      <c r="DS33" s="69"/>
      <c r="DT33" s="69"/>
      <c r="DU33" s="69"/>
      <c r="DV33" s="2"/>
      <c r="DW33" s="70">
        <v>4168.1000000000004</v>
      </c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1"/>
      <c r="EI33" s="71"/>
      <c r="EJ33" s="71"/>
      <c r="EK33" s="71"/>
      <c r="EL33" s="71"/>
      <c r="EM33" s="71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O33" s="87"/>
    </row>
    <row r="34" spans="1:181" s="18" customFormat="1" ht="13.5" customHeight="1" x14ac:dyDescent="0.2">
      <c r="A34" s="60" t="s">
        <v>144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1"/>
      <c r="Y34" s="62">
        <v>200725</v>
      </c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53"/>
      <c r="AO34" s="53"/>
      <c r="AP34" s="53"/>
      <c r="AQ34" s="53"/>
      <c r="AR34" s="53"/>
      <c r="AS34" s="53"/>
      <c r="AT34" s="53"/>
      <c r="AU34" s="53"/>
      <c r="AV34" s="53"/>
      <c r="AW34" s="63">
        <v>198008</v>
      </c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53"/>
      <c r="BM34" s="53"/>
      <c r="BN34" s="53"/>
      <c r="BO34" s="53"/>
      <c r="BP34" s="53"/>
      <c r="BQ34" s="53"/>
      <c r="BR34" s="53"/>
      <c r="BS34" s="53"/>
      <c r="BT34" s="53"/>
      <c r="BU34" s="64">
        <f t="shared" ref="BU34:BU37" si="3">Y34-AW34</f>
        <v>2717</v>
      </c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74"/>
      <c r="CG34" s="74"/>
      <c r="CH34" s="74"/>
      <c r="CI34" s="74"/>
      <c r="CJ34" s="74"/>
      <c r="CK34" s="74"/>
      <c r="CL34" s="53"/>
      <c r="CM34" s="66">
        <v>1.4</v>
      </c>
      <c r="CN34" s="66"/>
      <c r="CO34" s="66"/>
      <c r="CP34" s="66"/>
      <c r="CQ34" s="66"/>
      <c r="CR34" s="66"/>
      <c r="CS34" s="66"/>
      <c r="CT34" s="66"/>
      <c r="CU34" s="66"/>
      <c r="CV34" s="66"/>
      <c r="CW34" s="67"/>
      <c r="CX34" s="67"/>
      <c r="CY34" s="67"/>
      <c r="CZ34" s="67"/>
      <c r="DA34" s="67"/>
      <c r="DB34" s="67"/>
      <c r="DC34" s="67"/>
      <c r="DD34" s="2"/>
      <c r="DE34" s="68">
        <v>53.05</v>
      </c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9"/>
      <c r="DQ34" s="69"/>
      <c r="DR34" s="69"/>
      <c r="DS34" s="69"/>
      <c r="DT34" s="69"/>
      <c r="DU34" s="69"/>
      <c r="DV34" s="2"/>
      <c r="DW34" s="70">
        <v>3783.7</v>
      </c>
      <c r="DX34" s="70"/>
      <c r="DY34" s="70"/>
      <c r="DZ34" s="70"/>
      <c r="EA34" s="70"/>
      <c r="EB34" s="70"/>
      <c r="EC34" s="70"/>
      <c r="ED34" s="70"/>
      <c r="EE34" s="70"/>
      <c r="EF34" s="70"/>
      <c r="EG34" s="70"/>
      <c r="EH34" s="71"/>
      <c r="EI34" s="71"/>
      <c r="EJ34" s="71"/>
      <c r="EK34" s="71"/>
      <c r="EL34" s="71"/>
      <c r="EM34" s="71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O34" s="87"/>
    </row>
    <row r="35" spans="1:181" s="18" customFormat="1" ht="13.5" customHeight="1" x14ac:dyDescent="0.2">
      <c r="A35" s="60" t="s">
        <v>201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1"/>
      <c r="Y35" s="62">
        <v>74115</v>
      </c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53"/>
      <c r="AO35" s="53"/>
      <c r="AP35" s="53"/>
      <c r="AQ35" s="53"/>
      <c r="AR35" s="53"/>
      <c r="AS35" s="53"/>
      <c r="AT35" s="53"/>
      <c r="AU35" s="53"/>
      <c r="AV35" s="53"/>
      <c r="AW35" s="63">
        <v>69580</v>
      </c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53"/>
      <c r="BM35" s="53"/>
      <c r="BN35" s="53"/>
      <c r="BO35" s="53"/>
      <c r="BP35" s="53"/>
      <c r="BQ35" s="53"/>
      <c r="BR35" s="53"/>
      <c r="BS35" s="53"/>
      <c r="BT35" s="53"/>
      <c r="BU35" s="64">
        <f t="shared" si="3"/>
        <v>4535</v>
      </c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74"/>
      <c r="CG35" s="74"/>
      <c r="CH35" s="74"/>
      <c r="CI35" s="74"/>
      <c r="CJ35" s="74"/>
      <c r="CK35" s="74"/>
      <c r="CL35" s="53"/>
      <c r="CM35" s="66">
        <v>6.5</v>
      </c>
      <c r="CN35" s="66"/>
      <c r="CO35" s="66"/>
      <c r="CP35" s="66"/>
      <c r="CQ35" s="66"/>
      <c r="CR35" s="66"/>
      <c r="CS35" s="66"/>
      <c r="CT35" s="66"/>
      <c r="CU35" s="66"/>
      <c r="CV35" s="66"/>
      <c r="CW35" s="67"/>
      <c r="CX35" s="67"/>
      <c r="CY35" s="67"/>
      <c r="CZ35" s="67"/>
      <c r="DA35" s="67"/>
      <c r="DB35" s="67"/>
      <c r="DC35" s="67"/>
      <c r="DD35" s="2"/>
      <c r="DE35" s="68">
        <v>17.18</v>
      </c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9"/>
      <c r="DQ35" s="69"/>
      <c r="DR35" s="69"/>
      <c r="DS35" s="69"/>
      <c r="DT35" s="69"/>
      <c r="DU35" s="69"/>
      <c r="DV35" s="2"/>
      <c r="DW35" s="70">
        <v>4314</v>
      </c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1"/>
      <c r="EI35" s="71"/>
      <c r="EJ35" s="71"/>
      <c r="EK35" s="71"/>
      <c r="EL35" s="71"/>
      <c r="EM35" s="71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O35" s="87"/>
    </row>
    <row r="36" spans="1:181" s="18" customFormat="1" ht="13.5" customHeight="1" x14ac:dyDescent="0.2">
      <c r="A36" s="60" t="s">
        <v>16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1"/>
      <c r="Y36" s="62">
        <v>79375</v>
      </c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53"/>
      <c r="AO36" s="53"/>
      <c r="AP36" s="53"/>
      <c r="AQ36" s="53"/>
      <c r="AR36" s="53"/>
      <c r="AS36" s="53"/>
      <c r="AT36" s="53"/>
      <c r="AU36" s="53"/>
      <c r="AV36" s="53"/>
      <c r="AW36" s="63">
        <v>78698</v>
      </c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53"/>
      <c r="BM36" s="53"/>
      <c r="BN36" s="53"/>
      <c r="BO36" s="53"/>
      <c r="BP36" s="53"/>
      <c r="BQ36" s="53"/>
      <c r="BR36" s="53"/>
      <c r="BS36" s="53"/>
      <c r="BT36" s="53"/>
      <c r="BU36" s="64">
        <f t="shared" si="3"/>
        <v>677</v>
      </c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74"/>
      <c r="CG36" s="74"/>
      <c r="CH36" s="74"/>
      <c r="CI36" s="74"/>
      <c r="CJ36" s="74"/>
      <c r="CK36" s="74"/>
      <c r="CL36" s="53"/>
      <c r="CM36" s="66">
        <v>0.9</v>
      </c>
      <c r="CN36" s="66"/>
      <c r="CO36" s="66"/>
      <c r="CP36" s="66"/>
      <c r="CQ36" s="66"/>
      <c r="CR36" s="66"/>
      <c r="CS36" s="66"/>
      <c r="CT36" s="66"/>
      <c r="CU36" s="66"/>
      <c r="CV36" s="66"/>
      <c r="CW36" s="67"/>
      <c r="CX36" s="67"/>
      <c r="CY36" s="67"/>
      <c r="CZ36" s="67"/>
      <c r="DA36" s="67"/>
      <c r="DB36" s="67"/>
      <c r="DC36" s="67"/>
      <c r="DD36" s="2"/>
      <c r="DE36" s="68">
        <v>16.579999999999998</v>
      </c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9"/>
      <c r="DQ36" s="69"/>
      <c r="DR36" s="69"/>
      <c r="DS36" s="69"/>
      <c r="DT36" s="69"/>
      <c r="DU36" s="69"/>
      <c r="DV36" s="2"/>
      <c r="DW36" s="70">
        <v>4787.3999999999996</v>
      </c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1"/>
      <c r="EI36" s="71"/>
      <c r="EJ36" s="71"/>
      <c r="EK36" s="71"/>
      <c r="EL36" s="71"/>
      <c r="EM36" s="71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O36" s="87"/>
    </row>
    <row r="37" spans="1:181" s="18" customFormat="1" ht="13.5" customHeight="1" x14ac:dyDescent="0.2">
      <c r="A37" s="60" t="s">
        <v>200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1"/>
      <c r="Y37" s="62">
        <v>32071</v>
      </c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53"/>
      <c r="AO37" s="53"/>
      <c r="AP37" s="53"/>
      <c r="AQ37" s="53"/>
      <c r="AR37" s="53"/>
      <c r="AS37" s="53"/>
      <c r="AT37" s="53"/>
      <c r="AU37" s="53"/>
      <c r="AV37" s="53"/>
      <c r="AW37" s="63">
        <v>30122</v>
      </c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53"/>
      <c r="BM37" s="53"/>
      <c r="BN37" s="53"/>
      <c r="BO37" s="53"/>
      <c r="BP37" s="53"/>
      <c r="BQ37" s="53"/>
      <c r="BR37" s="53"/>
      <c r="BS37" s="53"/>
      <c r="BT37" s="53"/>
      <c r="BU37" s="64">
        <f t="shared" si="3"/>
        <v>1949</v>
      </c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5"/>
      <c r="CG37" s="65"/>
      <c r="CH37" s="65"/>
      <c r="CI37" s="65"/>
      <c r="CJ37" s="65"/>
      <c r="CK37" s="65"/>
      <c r="CL37" s="2"/>
      <c r="CM37" s="66">
        <v>6.5</v>
      </c>
      <c r="CN37" s="66"/>
      <c r="CO37" s="66"/>
      <c r="CP37" s="66"/>
      <c r="CQ37" s="66"/>
      <c r="CR37" s="66"/>
      <c r="CS37" s="66"/>
      <c r="CT37" s="66"/>
      <c r="CU37" s="66"/>
      <c r="CV37" s="66"/>
      <c r="CW37" s="67"/>
      <c r="CX37" s="67"/>
      <c r="CY37" s="67"/>
      <c r="CZ37" s="67"/>
      <c r="DA37" s="67"/>
      <c r="DB37" s="67"/>
      <c r="DC37" s="67"/>
      <c r="DD37" s="2"/>
      <c r="DE37" s="68">
        <v>6.79</v>
      </c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9"/>
      <c r="DQ37" s="69"/>
      <c r="DR37" s="69"/>
      <c r="DS37" s="69"/>
      <c r="DT37" s="69"/>
      <c r="DU37" s="69"/>
      <c r="DV37" s="2"/>
      <c r="DW37" s="70">
        <v>4723.3</v>
      </c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1"/>
      <c r="EI37" s="71"/>
      <c r="EJ37" s="71"/>
      <c r="EK37" s="71"/>
      <c r="EL37" s="71"/>
      <c r="EM37" s="71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W37" s="87"/>
    </row>
    <row r="38" spans="1:181" s="18" customFormat="1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91"/>
      <c r="Y38" s="92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53"/>
      <c r="AO38" s="53"/>
      <c r="AP38" s="53"/>
      <c r="AQ38" s="53"/>
      <c r="AR38" s="53"/>
      <c r="AS38" s="53"/>
      <c r="AT38" s="53"/>
      <c r="AU38" s="53"/>
      <c r="AV38" s="5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53"/>
      <c r="BM38" s="53"/>
      <c r="BN38" s="53"/>
      <c r="BO38" s="53"/>
      <c r="BP38" s="53"/>
      <c r="BQ38" s="53"/>
      <c r="BR38" s="53"/>
      <c r="BS38" s="53"/>
      <c r="BT38" s="53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74"/>
      <c r="CG38" s="74"/>
      <c r="CH38" s="74"/>
      <c r="CI38" s="74"/>
      <c r="CJ38" s="74"/>
      <c r="CK38" s="74"/>
      <c r="CL38" s="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67"/>
      <c r="CX38" s="67"/>
      <c r="CY38" s="67"/>
      <c r="CZ38" s="67"/>
      <c r="DA38" s="67"/>
      <c r="DB38" s="67"/>
      <c r="DC38" s="67"/>
      <c r="DD38" s="2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69"/>
      <c r="DQ38" s="69"/>
      <c r="DR38" s="69"/>
      <c r="DS38" s="69"/>
      <c r="DT38" s="69"/>
      <c r="DU38" s="69"/>
      <c r="DV38" s="2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71"/>
      <c r="EI38" s="71"/>
      <c r="EJ38" s="71"/>
      <c r="EK38" s="71"/>
      <c r="EL38" s="71"/>
      <c r="EM38" s="71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W38" s="87"/>
    </row>
    <row r="39" spans="1:181" s="18" customFormat="1" ht="13.5" customHeight="1" x14ac:dyDescent="0.2">
      <c r="A39" s="60" t="s">
        <v>199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1"/>
      <c r="Y39" s="62">
        <v>86656</v>
      </c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53"/>
      <c r="AO39" s="53"/>
      <c r="AP39" s="53"/>
      <c r="AQ39" s="53"/>
      <c r="AR39" s="53"/>
      <c r="AS39" s="53"/>
      <c r="AT39" s="53"/>
      <c r="AU39" s="53"/>
      <c r="AV39" s="53"/>
      <c r="AW39" s="63">
        <v>85167</v>
      </c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53"/>
      <c r="BM39" s="53"/>
      <c r="BN39" s="53"/>
      <c r="BO39" s="53"/>
      <c r="BP39" s="53"/>
      <c r="BQ39" s="53"/>
      <c r="BR39" s="53"/>
      <c r="BS39" s="53"/>
      <c r="BT39" s="53"/>
      <c r="BU39" s="64">
        <f>Y39-AW39</f>
        <v>1489</v>
      </c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74"/>
      <c r="CG39" s="74"/>
      <c r="CH39" s="74"/>
      <c r="CI39" s="74"/>
      <c r="CJ39" s="74"/>
      <c r="CK39" s="74"/>
      <c r="CL39" s="53"/>
      <c r="CM39" s="66">
        <v>1.7</v>
      </c>
      <c r="CN39" s="66"/>
      <c r="CO39" s="66"/>
      <c r="CP39" s="66"/>
      <c r="CQ39" s="66"/>
      <c r="CR39" s="66"/>
      <c r="CS39" s="66"/>
      <c r="CT39" s="66"/>
      <c r="CU39" s="66"/>
      <c r="CV39" s="66"/>
      <c r="CW39" s="67"/>
      <c r="CX39" s="67"/>
      <c r="CY39" s="67"/>
      <c r="CZ39" s="67"/>
      <c r="DA39" s="67"/>
      <c r="DB39" s="67"/>
      <c r="DC39" s="67"/>
      <c r="DD39" s="2"/>
      <c r="DE39" s="68">
        <v>16.57</v>
      </c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9"/>
      <c r="DQ39" s="69"/>
      <c r="DR39" s="69"/>
      <c r="DS39" s="69"/>
      <c r="DT39" s="69"/>
      <c r="DU39" s="69"/>
      <c r="DV39" s="2"/>
      <c r="DW39" s="70">
        <v>5229.7</v>
      </c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1"/>
      <c r="EI39" s="71"/>
      <c r="EJ39" s="71"/>
      <c r="EK39" s="71"/>
      <c r="EL39" s="71"/>
      <c r="EM39" s="71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W39" s="87"/>
    </row>
    <row r="40" spans="1:181" s="18" customFormat="1" ht="13.5" customHeight="1" x14ac:dyDescent="0.2">
      <c r="A40" s="60" t="s">
        <v>155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1"/>
      <c r="Y40" s="62">
        <v>39305</v>
      </c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53"/>
      <c r="AO40" s="53"/>
      <c r="AP40" s="53"/>
      <c r="AQ40" s="53"/>
      <c r="AR40" s="53"/>
      <c r="AS40" s="53"/>
      <c r="AT40" s="53"/>
      <c r="AU40" s="53"/>
      <c r="AV40" s="53"/>
      <c r="AW40" s="63">
        <v>31399</v>
      </c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53"/>
      <c r="BM40" s="53"/>
      <c r="BN40" s="53"/>
      <c r="BO40" s="53"/>
      <c r="BP40" s="53"/>
      <c r="BQ40" s="53"/>
      <c r="BR40" s="53"/>
      <c r="BS40" s="53"/>
      <c r="BT40" s="53"/>
      <c r="BU40" s="64">
        <f t="shared" ref="BU40:BU42" si="4">Y40-AW40</f>
        <v>7906</v>
      </c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5"/>
      <c r="CG40" s="65"/>
      <c r="CH40" s="65"/>
      <c r="CI40" s="65"/>
      <c r="CJ40" s="65"/>
      <c r="CK40" s="65"/>
      <c r="CL40" s="2"/>
      <c r="CM40" s="66">
        <v>25.2</v>
      </c>
      <c r="CN40" s="66"/>
      <c r="CO40" s="66"/>
      <c r="CP40" s="66"/>
      <c r="CQ40" s="66"/>
      <c r="CR40" s="66"/>
      <c r="CS40" s="66"/>
      <c r="CT40" s="66"/>
      <c r="CU40" s="66"/>
      <c r="CV40" s="66"/>
      <c r="CW40" s="67"/>
      <c r="CX40" s="67"/>
      <c r="CY40" s="67"/>
      <c r="CZ40" s="67"/>
      <c r="DA40" s="67"/>
      <c r="DB40" s="67"/>
      <c r="DC40" s="67"/>
      <c r="DD40" s="2"/>
      <c r="DE40" s="68">
        <v>7.41</v>
      </c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9"/>
      <c r="DQ40" s="69"/>
      <c r="DR40" s="69"/>
      <c r="DS40" s="69"/>
      <c r="DT40" s="69"/>
      <c r="DU40" s="69"/>
      <c r="DV40" s="2"/>
      <c r="DW40" s="70">
        <v>5304.3</v>
      </c>
      <c r="DX40" s="70"/>
      <c r="DY40" s="70"/>
      <c r="DZ40" s="70"/>
      <c r="EA40" s="70"/>
      <c r="EB40" s="70"/>
      <c r="EC40" s="70"/>
      <c r="ED40" s="70"/>
      <c r="EE40" s="70"/>
      <c r="EF40" s="70"/>
      <c r="EG40" s="70"/>
      <c r="EH40" s="71"/>
      <c r="EI40" s="71"/>
      <c r="EJ40" s="71"/>
      <c r="EK40" s="71"/>
      <c r="EL40" s="71"/>
      <c r="EM40" s="71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W40" s="87"/>
    </row>
    <row r="41" spans="1:181" s="18" customFormat="1" ht="13.5" customHeight="1" x14ac:dyDescent="0.2">
      <c r="A41" s="60" t="s">
        <v>198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1"/>
      <c r="Y41" s="62">
        <v>18966</v>
      </c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53"/>
      <c r="AO41" s="53"/>
      <c r="AP41" s="53"/>
      <c r="AQ41" s="53"/>
      <c r="AR41" s="53"/>
      <c r="AS41" s="53"/>
      <c r="AT41" s="53"/>
      <c r="AU41" s="53"/>
      <c r="AV41" s="53"/>
      <c r="AW41" s="63">
        <v>16242</v>
      </c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53"/>
      <c r="BM41" s="53"/>
      <c r="BN41" s="53"/>
      <c r="BO41" s="53"/>
      <c r="BP41" s="53"/>
      <c r="BQ41" s="53"/>
      <c r="BR41" s="53"/>
      <c r="BS41" s="53"/>
      <c r="BT41" s="53"/>
      <c r="BU41" s="64">
        <f t="shared" si="4"/>
        <v>2724</v>
      </c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74"/>
      <c r="CG41" s="74"/>
      <c r="CH41" s="74"/>
      <c r="CI41" s="74"/>
      <c r="CJ41" s="74"/>
      <c r="CK41" s="74"/>
      <c r="CL41" s="2"/>
      <c r="CM41" s="66">
        <v>16.8</v>
      </c>
      <c r="CN41" s="66"/>
      <c r="CO41" s="66"/>
      <c r="CP41" s="66"/>
      <c r="CQ41" s="66"/>
      <c r="CR41" s="66"/>
      <c r="CS41" s="66"/>
      <c r="CT41" s="66"/>
      <c r="CU41" s="66"/>
      <c r="CV41" s="66"/>
      <c r="CW41" s="67"/>
      <c r="CX41" s="67"/>
      <c r="CY41" s="67"/>
      <c r="CZ41" s="67"/>
      <c r="DA41" s="67"/>
      <c r="DB41" s="67"/>
      <c r="DC41" s="67"/>
      <c r="DD41" s="2"/>
      <c r="DE41" s="68">
        <v>4.63</v>
      </c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9"/>
      <c r="DQ41" s="69"/>
      <c r="DR41" s="69"/>
      <c r="DS41" s="69"/>
      <c r="DT41" s="69"/>
      <c r="DU41" s="69"/>
      <c r="DV41" s="2"/>
      <c r="DW41" s="70">
        <v>4096.3</v>
      </c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1"/>
      <c r="EI41" s="71"/>
      <c r="EJ41" s="71"/>
      <c r="EK41" s="71"/>
      <c r="EL41" s="71"/>
      <c r="EM41" s="71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X41" s="87"/>
    </row>
    <row r="42" spans="1:181" s="18" customFormat="1" ht="13.5" customHeight="1" x14ac:dyDescent="0.2">
      <c r="A42" s="60" t="s">
        <v>288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1"/>
      <c r="Y42" s="62">
        <v>20017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53"/>
      <c r="AO42" s="53"/>
      <c r="AP42" s="53"/>
      <c r="AQ42" s="53"/>
      <c r="AR42" s="53"/>
      <c r="AS42" s="53"/>
      <c r="AT42" s="53"/>
      <c r="AU42" s="53"/>
      <c r="AV42" s="53"/>
      <c r="AW42" s="63">
        <v>19963</v>
      </c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53"/>
      <c r="BM42" s="53"/>
      <c r="BN42" s="53"/>
      <c r="BO42" s="53"/>
      <c r="BP42" s="53"/>
      <c r="BQ42" s="53"/>
      <c r="BR42" s="53"/>
      <c r="BS42" s="53"/>
      <c r="BT42" s="53"/>
      <c r="BU42" s="64">
        <f t="shared" si="4"/>
        <v>54</v>
      </c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74"/>
      <c r="CG42" s="74"/>
      <c r="CH42" s="74"/>
      <c r="CI42" s="74"/>
      <c r="CJ42" s="74"/>
      <c r="CK42" s="74"/>
      <c r="CL42" s="53"/>
      <c r="CM42" s="66">
        <v>0.3</v>
      </c>
      <c r="CN42" s="66"/>
      <c r="CO42" s="66"/>
      <c r="CP42" s="66"/>
      <c r="CQ42" s="66"/>
      <c r="CR42" s="66"/>
      <c r="CS42" s="66"/>
      <c r="CT42" s="66"/>
      <c r="CU42" s="66"/>
      <c r="CV42" s="66"/>
      <c r="CW42" s="67"/>
      <c r="CX42" s="67"/>
      <c r="CY42" s="67"/>
      <c r="CZ42" s="67"/>
      <c r="DA42" s="67"/>
      <c r="DB42" s="67"/>
      <c r="DC42" s="67"/>
      <c r="DD42" s="2"/>
      <c r="DE42" s="68">
        <v>4.04</v>
      </c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9"/>
      <c r="DQ42" s="69"/>
      <c r="DR42" s="69"/>
      <c r="DS42" s="69"/>
      <c r="DT42" s="69"/>
      <c r="DU42" s="69"/>
      <c r="DV42" s="2"/>
      <c r="DW42" s="70">
        <v>4954.7</v>
      </c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1"/>
      <c r="EI42" s="71"/>
      <c r="EJ42" s="71"/>
      <c r="EK42" s="71"/>
      <c r="EL42" s="71"/>
      <c r="EM42" s="71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Y42" s="87"/>
    </row>
    <row r="43" spans="1:181" s="18" customFormat="1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91"/>
      <c r="Y43" s="92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53"/>
      <c r="AO43" s="53"/>
      <c r="AP43" s="53"/>
      <c r="AQ43" s="53"/>
      <c r="AR43" s="53"/>
      <c r="AS43" s="53"/>
      <c r="AT43" s="53"/>
      <c r="AU43" s="53"/>
      <c r="AV43" s="5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53"/>
      <c r="BM43" s="53"/>
      <c r="BN43" s="53"/>
      <c r="BO43" s="53"/>
      <c r="BP43" s="53"/>
      <c r="BQ43" s="53"/>
      <c r="BR43" s="53"/>
      <c r="BS43" s="53"/>
      <c r="BT43" s="53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94"/>
      <c r="CG43" s="94"/>
      <c r="CH43" s="94"/>
      <c r="CI43" s="94"/>
      <c r="CJ43" s="94"/>
      <c r="CK43" s="94"/>
      <c r="CL43" s="95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17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69"/>
      <c r="DQ43" s="69"/>
      <c r="DR43" s="69"/>
      <c r="DS43" s="69"/>
      <c r="DT43" s="69"/>
      <c r="DU43" s="69"/>
      <c r="DV43" s="17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71"/>
      <c r="EI43" s="71"/>
      <c r="EJ43" s="71"/>
      <c r="EK43" s="71"/>
      <c r="EL43" s="71"/>
      <c r="EM43" s="71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Y43" s="87"/>
    </row>
    <row r="44" spans="1:181" s="18" customFormat="1" ht="13.5" customHeight="1" x14ac:dyDescent="0.2">
      <c r="A44" s="60" t="s">
        <v>197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1"/>
      <c r="Y44" s="62">
        <v>31583</v>
      </c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53"/>
      <c r="AO44" s="53"/>
      <c r="AP44" s="53"/>
      <c r="AQ44" s="53"/>
      <c r="AR44" s="53"/>
      <c r="AS44" s="53"/>
      <c r="AT44" s="53"/>
      <c r="AU44" s="53"/>
      <c r="AV44" s="53"/>
      <c r="AW44" s="63">
        <v>32403</v>
      </c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53"/>
      <c r="BM44" s="53"/>
      <c r="BN44" s="53"/>
      <c r="BO44" s="53"/>
      <c r="BP44" s="53"/>
      <c r="BQ44" s="53"/>
      <c r="BR44" s="53"/>
      <c r="BS44" s="53"/>
      <c r="BT44" s="53"/>
      <c r="BU44" s="64">
        <f>Y44-AW44</f>
        <v>-820</v>
      </c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74"/>
      <c r="CG44" s="74"/>
      <c r="CH44" s="74"/>
      <c r="CI44" s="74"/>
      <c r="CJ44" s="74"/>
      <c r="CK44" s="74"/>
      <c r="CL44" s="95"/>
      <c r="CM44" s="66">
        <v>-2.5</v>
      </c>
      <c r="CN44" s="66"/>
      <c r="CO44" s="66"/>
      <c r="CP44" s="66"/>
      <c r="CQ44" s="66"/>
      <c r="CR44" s="66"/>
      <c r="CS44" s="66"/>
      <c r="CT44" s="66"/>
      <c r="CU44" s="66"/>
      <c r="CV44" s="66"/>
      <c r="CW44" s="67"/>
      <c r="CX44" s="67"/>
      <c r="CY44" s="67"/>
      <c r="CZ44" s="67"/>
      <c r="DA44" s="67"/>
      <c r="DB44" s="67"/>
      <c r="DC44" s="67"/>
      <c r="DD44" s="17"/>
      <c r="DE44" s="68">
        <v>8.59</v>
      </c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9"/>
      <c r="DQ44" s="69"/>
      <c r="DR44" s="69"/>
      <c r="DS44" s="69"/>
      <c r="DT44" s="69"/>
      <c r="DU44" s="69"/>
      <c r="DV44" s="17"/>
      <c r="DW44" s="70">
        <v>3676.7</v>
      </c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1"/>
      <c r="EI44" s="71"/>
      <c r="EJ44" s="71"/>
      <c r="EK44" s="71"/>
      <c r="EL44" s="71"/>
      <c r="EM44" s="71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Y44" s="87"/>
    </row>
    <row r="45" spans="1:181" s="18" customFormat="1" ht="13.5" customHeight="1" x14ac:dyDescent="0.2">
      <c r="A45" s="60" t="s">
        <v>196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1"/>
      <c r="Y45" s="62">
        <v>11272</v>
      </c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97"/>
      <c r="AO45" s="97"/>
      <c r="AP45" s="97"/>
      <c r="AQ45" s="97"/>
      <c r="AR45" s="97"/>
      <c r="AS45" s="97"/>
      <c r="AT45" s="97"/>
      <c r="AU45" s="97"/>
      <c r="AV45" s="2"/>
      <c r="AW45" s="63">
        <v>8445</v>
      </c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97"/>
      <c r="BM45" s="97"/>
      <c r="BN45" s="97"/>
      <c r="BO45" s="97"/>
      <c r="BP45" s="97"/>
      <c r="BQ45" s="97"/>
      <c r="BR45" s="97"/>
      <c r="BS45" s="97"/>
      <c r="BT45" s="2"/>
      <c r="BU45" s="64">
        <f t="shared" ref="BU45:BU47" si="5">Y45-AW45</f>
        <v>2827</v>
      </c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74"/>
      <c r="CG45" s="74"/>
      <c r="CH45" s="74"/>
      <c r="CI45" s="74"/>
      <c r="CJ45" s="74"/>
      <c r="CK45" s="74"/>
      <c r="CL45" s="17"/>
      <c r="CM45" s="66">
        <v>33.5</v>
      </c>
      <c r="CN45" s="66"/>
      <c r="CO45" s="66"/>
      <c r="CP45" s="66"/>
      <c r="CQ45" s="66"/>
      <c r="CR45" s="66"/>
      <c r="CS45" s="66"/>
      <c r="CT45" s="66"/>
      <c r="CU45" s="66"/>
      <c r="CV45" s="66"/>
      <c r="CW45" s="67"/>
      <c r="CX45" s="67"/>
      <c r="CY45" s="67"/>
      <c r="CZ45" s="67"/>
      <c r="DA45" s="67"/>
      <c r="DB45" s="67"/>
      <c r="DC45" s="67"/>
      <c r="DD45" s="17"/>
      <c r="DE45" s="68">
        <v>2.67</v>
      </c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9"/>
      <c r="DQ45" s="69"/>
      <c r="DR45" s="69"/>
      <c r="DS45" s="69"/>
      <c r="DT45" s="69"/>
      <c r="DU45" s="69"/>
      <c r="DV45" s="17"/>
      <c r="DW45" s="70">
        <v>4221.7</v>
      </c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1"/>
      <c r="EI45" s="71"/>
      <c r="EJ45" s="71"/>
      <c r="EK45" s="71"/>
      <c r="EL45" s="71"/>
      <c r="EM45" s="71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W45" s="17"/>
      <c r="FY45" s="87"/>
    </row>
    <row r="46" spans="1:181" s="18" customFormat="1" ht="13.5" customHeight="1" x14ac:dyDescent="0.2">
      <c r="A46" s="60" t="s">
        <v>27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1"/>
      <c r="Y46" s="62">
        <v>24875</v>
      </c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53"/>
      <c r="AO46" s="53"/>
      <c r="AP46" s="53"/>
      <c r="AQ46" s="53"/>
      <c r="AR46" s="53"/>
      <c r="AS46" s="53"/>
      <c r="AT46" s="53"/>
      <c r="AU46" s="53"/>
      <c r="AV46" s="53"/>
      <c r="AW46" s="63">
        <v>24551</v>
      </c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53"/>
      <c r="BM46" s="53"/>
      <c r="BN46" s="53"/>
      <c r="BO46" s="53"/>
      <c r="BP46" s="53"/>
      <c r="BQ46" s="53"/>
      <c r="BR46" s="53"/>
      <c r="BS46" s="53"/>
      <c r="BT46" s="53"/>
      <c r="BU46" s="64">
        <f t="shared" si="5"/>
        <v>324</v>
      </c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74"/>
      <c r="CG46" s="74"/>
      <c r="CH46" s="74"/>
      <c r="CI46" s="74"/>
      <c r="CJ46" s="74"/>
      <c r="CK46" s="74"/>
      <c r="CL46" s="2"/>
      <c r="CM46" s="66">
        <v>1.3</v>
      </c>
      <c r="CN46" s="66"/>
      <c r="CO46" s="66"/>
      <c r="CP46" s="66"/>
      <c r="CQ46" s="66"/>
      <c r="CR46" s="66"/>
      <c r="CS46" s="66"/>
      <c r="CT46" s="66"/>
      <c r="CU46" s="66"/>
      <c r="CV46" s="66"/>
      <c r="CW46" s="67"/>
      <c r="CX46" s="67"/>
      <c r="CY46" s="67"/>
      <c r="CZ46" s="67"/>
      <c r="DA46" s="67"/>
      <c r="DB46" s="67"/>
      <c r="DC46" s="67"/>
      <c r="DD46" s="2"/>
      <c r="DE46" s="68">
        <v>5.59</v>
      </c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9"/>
      <c r="DQ46" s="69"/>
      <c r="DR46" s="69"/>
      <c r="DS46" s="69"/>
      <c r="DT46" s="69"/>
      <c r="DU46" s="69"/>
      <c r="DV46" s="2"/>
      <c r="DW46" s="70">
        <v>4449.8999999999996</v>
      </c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1"/>
      <c r="EI46" s="71"/>
      <c r="EJ46" s="71"/>
      <c r="EK46" s="71"/>
      <c r="EL46" s="71"/>
      <c r="EM46" s="71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Y46" s="87"/>
    </row>
    <row r="47" spans="1:181" s="18" customFormat="1" ht="13.5" customHeight="1" x14ac:dyDescent="0.2">
      <c r="A47" s="98" t="s">
        <v>28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9"/>
      <c r="Y47" s="100">
        <v>9118</v>
      </c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2"/>
      <c r="AO47" s="102"/>
      <c r="AP47" s="102"/>
      <c r="AQ47" s="102"/>
      <c r="AR47" s="102"/>
      <c r="AS47" s="102"/>
      <c r="AT47" s="102"/>
      <c r="AU47" s="102"/>
      <c r="AV47" s="102"/>
      <c r="AW47" s="101">
        <v>8912</v>
      </c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2"/>
      <c r="BM47" s="102"/>
      <c r="BN47" s="102"/>
      <c r="BO47" s="102"/>
      <c r="BP47" s="102"/>
      <c r="BQ47" s="102"/>
      <c r="BR47" s="102"/>
      <c r="BS47" s="102"/>
      <c r="BT47" s="102"/>
      <c r="BU47" s="103">
        <f t="shared" si="5"/>
        <v>206</v>
      </c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4"/>
      <c r="CG47" s="104"/>
      <c r="CH47" s="104"/>
      <c r="CI47" s="104"/>
      <c r="CJ47" s="104"/>
      <c r="CK47" s="104"/>
      <c r="CL47" s="5"/>
      <c r="CM47" s="105">
        <v>2.2999999999999998</v>
      </c>
      <c r="CN47" s="105"/>
      <c r="CO47" s="105"/>
      <c r="CP47" s="105"/>
      <c r="CQ47" s="105"/>
      <c r="CR47" s="105"/>
      <c r="CS47" s="105"/>
      <c r="CT47" s="105"/>
      <c r="CU47" s="105"/>
      <c r="CV47" s="105"/>
      <c r="CW47" s="106"/>
      <c r="CX47" s="106"/>
      <c r="CY47" s="106"/>
      <c r="CZ47" s="106"/>
      <c r="DA47" s="106"/>
      <c r="DB47" s="106"/>
      <c r="DC47" s="106"/>
      <c r="DD47" s="5"/>
      <c r="DE47" s="107">
        <v>2.62</v>
      </c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8"/>
      <c r="DQ47" s="108"/>
      <c r="DR47" s="108"/>
      <c r="DS47" s="108"/>
      <c r="DT47" s="108"/>
      <c r="DU47" s="108"/>
      <c r="DV47" s="5"/>
      <c r="DW47" s="109">
        <v>3480.2</v>
      </c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10"/>
      <c r="EI47" s="110"/>
      <c r="EJ47" s="110"/>
      <c r="EK47" s="110"/>
      <c r="EL47" s="110"/>
      <c r="EM47" s="110"/>
      <c r="EN47" s="111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Y47" s="87"/>
    </row>
    <row r="48" spans="1:181" s="15" customFormat="1" ht="13.5" customHeight="1" x14ac:dyDescent="0.2">
      <c r="A48" s="1" t="s">
        <v>366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EN48" s="2" t="s">
        <v>68</v>
      </c>
    </row>
    <row r="49" spans="1:183" s="15" customFormat="1" ht="13.5" customHeight="1" x14ac:dyDescent="0.2">
      <c r="A49" s="1" t="s">
        <v>360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</row>
    <row r="50" spans="1:183" s="15" customFormat="1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</row>
    <row r="51" spans="1:183" s="18" customFormat="1" ht="13.5" customHeight="1" x14ac:dyDescent="0.2"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Y51" s="87"/>
    </row>
    <row r="52" spans="1:183" s="18" customFormat="1" ht="13.5" customHeight="1" x14ac:dyDescent="0.2"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GA52" s="87"/>
    </row>
    <row r="53" spans="1:183" s="18" customFormat="1" ht="13.5" customHeight="1" x14ac:dyDescent="0.2"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GA53" s="87"/>
    </row>
    <row r="54" spans="1:183" s="18" customFormat="1" ht="13.5" customHeight="1" x14ac:dyDescent="0.2"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GA54" s="87"/>
    </row>
    <row r="55" spans="1:183" s="18" customFormat="1" ht="13.5" customHeight="1" x14ac:dyDescent="0.2"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GA55" s="87"/>
    </row>
    <row r="56" spans="1:183" s="18" customFormat="1" ht="13.5" customHeight="1" x14ac:dyDescent="0.2"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GA56" s="87"/>
    </row>
    <row r="57" spans="1:183" s="18" customFormat="1" ht="13.5" customHeight="1" x14ac:dyDescent="0.2"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GA57" s="87"/>
    </row>
    <row r="58" spans="1:183" s="18" customFormat="1" ht="13.5" customHeight="1" x14ac:dyDescent="0.2"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GA58" s="87"/>
    </row>
    <row r="59" spans="1:183" s="18" customFormat="1" ht="13.5" customHeight="1" x14ac:dyDescent="0.2"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GA59" s="87"/>
    </row>
    <row r="60" spans="1:183" s="18" customFormat="1" ht="13.5" customHeight="1" x14ac:dyDescent="0.2"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GA60" s="87"/>
    </row>
    <row r="61" spans="1:183" s="18" customFormat="1" ht="13.5" customHeight="1" x14ac:dyDescent="0.2"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GA61" s="87"/>
    </row>
    <row r="62" spans="1:183" s="18" customFormat="1" ht="13.5" customHeight="1" x14ac:dyDescent="0.2"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GA62" s="87"/>
    </row>
    <row r="63" spans="1:183" s="18" customFormat="1" ht="13.5" customHeight="1" x14ac:dyDescent="0.2"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GA63" s="87"/>
    </row>
    <row r="64" spans="1:183" s="18" customFormat="1" ht="13.5" customHeight="1" x14ac:dyDescent="0.2"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GA64" s="87"/>
    </row>
    <row r="65" spans="23:183" s="18" customFormat="1" ht="13.5" customHeight="1" x14ac:dyDescent="0.2"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GA65" s="87"/>
    </row>
    <row r="66" spans="23:183" s="18" customFormat="1" ht="13.5" customHeight="1" x14ac:dyDescent="0.2"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GA66" s="87"/>
    </row>
    <row r="67" spans="23:183" s="18" customFormat="1" ht="13.5" customHeight="1" x14ac:dyDescent="0.2"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GA67" s="87"/>
    </row>
    <row r="68" spans="23:183" s="18" customFormat="1" ht="13.5" customHeight="1" x14ac:dyDescent="0.2"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GA68" s="87"/>
    </row>
    <row r="69" spans="23:183" s="18" customFormat="1" ht="13.5" customHeight="1" x14ac:dyDescent="0.2"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GA69" s="87"/>
    </row>
    <row r="70" spans="23:183" s="18" customFormat="1" ht="13.5" customHeight="1" x14ac:dyDescent="0.2"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GA70" s="87"/>
    </row>
    <row r="71" spans="23:183" s="18" customFormat="1" ht="13.5" customHeight="1" x14ac:dyDescent="0.2"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GA71" s="87"/>
    </row>
    <row r="72" spans="23:183" s="18" customFormat="1" ht="13.5" customHeight="1" x14ac:dyDescent="0.2"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GA72" s="87"/>
    </row>
    <row r="73" spans="23:183" s="18" customFormat="1" ht="13.5" customHeight="1" x14ac:dyDescent="0.2"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GA73" s="87"/>
    </row>
    <row r="74" spans="23:183" s="18" customFormat="1" ht="13.5" customHeight="1" x14ac:dyDescent="0.2"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GA74" s="87"/>
    </row>
    <row r="75" spans="23:183" s="18" customFormat="1" ht="13.5" customHeight="1" x14ac:dyDescent="0.2"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GA75" s="87"/>
    </row>
    <row r="76" spans="23:183" s="18" customFormat="1" ht="13.5" customHeight="1" x14ac:dyDescent="0.2"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GA76" s="87"/>
    </row>
    <row r="77" spans="23:183" s="18" customFormat="1" ht="13.5" customHeight="1" x14ac:dyDescent="0.2"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GA77" s="87"/>
    </row>
    <row r="78" spans="23:183" s="18" customFormat="1" ht="13.5" customHeight="1" x14ac:dyDescent="0.2"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GA78" s="87"/>
    </row>
    <row r="79" spans="23:183" s="18" customFormat="1" ht="13.5" customHeight="1" x14ac:dyDescent="0.2"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GA79" s="87"/>
    </row>
    <row r="80" spans="23:183" s="18" customFormat="1" ht="13.5" customHeight="1" x14ac:dyDescent="0.2"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GA80" s="87"/>
    </row>
    <row r="81" spans="23:184" s="18" customFormat="1" ht="13.5" customHeight="1" x14ac:dyDescent="0.2"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GA81" s="87"/>
    </row>
    <row r="82" spans="23:184" s="18" customFormat="1" ht="13.5" customHeight="1" x14ac:dyDescent="0.2"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GB82" s="87"/>
    </row>
    <row r="83" spans="23:184" s="18" customFormat="1" ht="13.5" customHeight="1" x14ac:dyDescent="0.2"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GB83" s="87"/>
    </row>
    <row r="84" spans="23:184" s="18" customFormat="1" ht="13.5" customHeight="1" x14ac:dyDescent="0.2"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GB84" s="87"/>
    </row>
    <row r="85" spans="23:184" s="18" customFormat="1" ht="13.5" customHeight="1" x14ac:dyDescent="0.2"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GB85" s="87"/>
    </row>
    <row r="86" spans="23:184" s="18" customFormat="1" ht="13.5" customHeight="1" x14ac:dyDescent="0.2"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GB86" s="87"/>
    </row>
    <row r="87" spans="23:184" s="18" customFormat="1" ht="13.5" customHeight="1" x14ac:dyDescent="0.2"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GB87" s="87"/>
    </row>
    <row r="88" spans="23:184" s="18" customFormat="1" ht="13.5" customHeight="1" x14ac:dyDescent="0.2"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GB88" s="87"/>
    </row>
    <row r="89" spans="23:184" s="18" customFormat="1" ht="13.5" customHeight="1" x14ac:dyDescent="0.2"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GB89" s="87"/>
    </row>
    <row r="90" spans="23:184" s="18" customFormat="1" ht="13.5" customHeight="1" x14ac:dyDescent="0.2"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GB90" s="87"/>
    </row>
    <row r="91" spans="23:184" s="18" customFormat="1" ht="13.5" customHeight="1" x14ac:dyDescent="0.2"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GB91" s="87"/>
    </row>
    <row r="92" spans="23:184" s="18" customFormat="1" ht="13.5" customHeight="1" x14ac:dyDescent="0.2"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GB92" s="87"/>
    </row>
    <row r="93" spans="23:184" s="18" customFormat="1" ht="13.5" customHeight="1" x14ac:dyDescent="0.2"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GB93" s="87"/>
    </row>
    <row r="94" spans="23:184" s="18" customFormat="1" ht="13.5" customHeight="1" x14ac:dyDescent="0.2"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GB94" s="87"/>
    </row>
    <row r="95" spans="23:184" s="18" customFormat="1" ht="13.5" customHeight="1" x14ac:dyDescent="0.2"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GB95" s="87"/>
    </row>
    <row r="96" spans="23:184" s="18" customFormat="1" ht="13.5" customHeight="1" x14ac:dyDescent="0.2"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GB96" s="87"/>
    </row>
    <row r="97" spans="184:185" ht="13.5" customHeight="1" x14ac:dyDescent="0.2">
      <c r="GB97" s="87"/>
      <c r="GC97" s="18"/>
    </row>
    <row r="98" spans="184:185" ht="13.5" customHeight="1" x14ac:dyDescent="0.2">
      <c r="GB98" s="87"/>
      <c r="GC98" s="18"/>
    </row>
    <row r="99" spans="184:185" ht="13.5" customHeight="1" x14ac:dyDescent="0.2">
      <c r="GB99" s="87"/>
      <c r="GC99" s="18"/>
    </row>
    <row r="100" spans="184:185" ht="13.5" customHeight="1" x14ac:dyDescent="0.2"/>
    <row r="101" spans="184:185" ht="13.5" customHeight="1" x14ac:dyDescent="0.2"/>
    <row r="102" spans="184:185" ht="13.5" customHeight="1" x14ac:dyDescent="0.2"/>
    <row r="103" spans="184:185" ht="13.5" customHeight="1" x14ac:dyDescent="0.2"/>
    <row r="104" spans="184:185" ht="13.5" customHeight="1" x14ac:dyDescent="0.2"/>
    <row r="105" spans="184:185" ht="13.5" customHeight="1" x14ac:dyDescent="0.2"/>
    <row r="106" spans="184:185" ht="13.5" customHeight="1" x14ac:dyDescent="0.2"/>
    <row r="107" spans="184:185" ht="13.5" customHeight="1" x14ac:dyDescent="0.2"/>
    <row r="108" spans="184:185" ht="13.5" customHeight="1" x14ac:dyDescent="0.2"/>
    <row r="109" spans="184:185" ht="13.5" customHeight="1" x14ac:dyDescent="0.2"/>
    <row r="110" spans="184:185" ht="13.5" customHeight="1" x14ac:dyDescent="0.2"/>
    <row r="111" spans="184:185" ht="13.5" customHeight="1" x14ac:dyDescent="0.2"/>
    <row r="112" spans="184:185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</sheetData>
  <mergeCells count="242">
    <mergeCell ref="DW27:EG27"/>
    <mergeCell ref="DW28:EG28"/>
    <mergeCell ref="DW29:EG29"/>
    <mergeCell ref="DW47:EG47"/>
    <mergeCell ref="DW42:EG42"/>
    <mergeCell ref="DW44:EG44"/>
    <mergeCell ref="DW45:EG45"/>
    <mergeCell ref="DW46:EG46"/>
    <mergeCell ref="DW36:EG36"/>
    <mergeCell ref="DW37:EG37"/>
    <mergeCell ref="DW39:EG39"/>
    <mergeCell ref="DW40:EG40"/>
    <mergeCell ref="DW41:EG41"/>
    <mergeCell ref="DE47:DO47"/>
    <mergeCell ref="DW11:EG11"/>
    <mergeCell ref="DW12:EG12"/>
    <mergeCell ref="DW9:EG9"/>
    <mergeCell ref="DW14:EG14"/>
    <mergeCell ref="DW15:EG15"/>
    <mergeCell ref="DW16:EG16"/>
    <mergeCell ref="DW17:EG17"/>
    <mergeCell ref="DW18:EG18"/>
    <mergeCell ref="DE42:DO42"/>
    <mergeCell ref="DE44:DO44"/>
    <mergeCell ref="DE45:DO45"/>
    <mergeCell ref="DE46:DO46"/>
    <mergeCell ref="DE36:DO36"/>
    <mergeCell ref="DE37:DO37"/>
    <mergeCell ref="DE39:DO39"/>
    <mergeCell ref="DE40:DO40"/>
    <mergeCell ref="DE41:DO41"/>
    <mergeCell ref="DW30:EG30"/>
    <mergeCell ref="DW31:EG31"/>
    <mergeCell ref="DW33:EG33"/>
    <mergeCell ref="DW34:EG34"/>
    <mergeCell ref="DW35:EG35"/>
    <mergeCell ref="DW25:EG25"/>
    <mergeCell ref="DE29:DO29"/>
    <mergeCell ref="CM47:CV47"/>
    <mergeCell ref="DE11:DO11"/>
    <mergeCell ref="DE12:DO12"/>
    <mergeCell ref="DE9:DO9"/>
    <mergeCell ref="DE14:DO14"/>
    <mergeCell ref="DE15:DO15"/>
    <mergeCell ref="DE16:DO16"/>
    <mergeCell ref="DE17:DO17"/>
    <mergeCell ref="DE18:DO18"/>
    <mergeCell ref="CM41:CV41"/>
    <mergeCell ref="CM42:CV42"/>
    <mergeCell ref="CM44:CV44"/>
    <mergeCell ref="CM45:CV45"/>
    <mergeCell ref="CM46:CV46"/>
    <mergeCell ref="CM35:CV35"/>
    <mergeCell ref="CM36:CV36"/>
    <mergeCell ref="CM37:CV37"/>
    <mergeCell ref="CM39:CV39"/>
    <mergeCell ref="DE30:DO30"/>
    <mergeCell ref="DE31:DO31"/>
    <mergeCell ref="DE33:DO33"/>
    <mergeCell ref="DE34:DO34"/>
    <mergeCell ref="DE35:DO35"/>
    <mergeCell ref="CM25:CV25"/>
    <mergeCell ref="CM27:CV27"/>
    <mergeCell ref="CM28:CV28"/>
    <mergeCell ref="DE19:DO19"/>
    <mergeCell ref="DE21:DO21"/>
    <mergeCell ref="DE22:DO22"/>
    <mergeCell ref="DE23:DO23"/>
    <mergeCell ref="DE24:DO24"/>
    <mergeCell ref="DE25:DO25"/>
    <mergeCell ref="DE27:DO27"/>
    <mergeCell ref="DE28:DO28"/>
    <mergeCell ref="BU47:CE47"/>
    <mergeCell ref="AW47:BK47"/>
    <mergeCell ref="CM11:CV11"/>
    <mergeCell ref="CM12:CV12"/>
    <mergeCell ref="BU46:CE46"/>
    <mergeCell ref="BU19:CE19"/>
    <mergeCell ref="BU21:CE21"/>
    <mergeCell ref="BU22:CE22"/>
    <mergeCell ref="BU23:CE23"/>
    <mergeCell ref="BU24:CE24"/>
    <mergeCell ref="AW46:BK46"/>
    <mergeCell ref="BU11:CE11"/>
    <mergeCell ref="AW42:BK42"/>
    <mergeCell ref="AW44:BK44"/>
    <mergeCell ref="AW45:BK45"/>
    <mergeCell ref="AW18:BK18"/>
    <mergeCell ref="AW19:BK19"/>
    <mergeCell ref="AW21:BK21"/>
    <mergeCell ref="AW22:BK22"/>
    <mergeCell ref="CM40:CV40"/>
    <mergeCell ref="CM29:CV29"/>
    <mergeCell ref="CM30:CV30"/>
    <mergeCell ref="CM31:CV31"/>
    <mergeCell ref="CM33:CV33"/>
    <mergeCell ref="CM9:CV9"/>
    <mergeCell ref="CM14:CV14"/>
    <mergeCell ref="CM15:CV15"/>
    <mergeCell ref="CM16:CV16"/>
    <mergeCell ref="CM17:CV17"/>
    <mergeCell ref="BU42:CE42"/>
    <mergeCell ref="BU44:CE44"/>
    <mergeCell ref="BU45:CE45"/>
    <mergeCell ref="BU36:CE36"/>
    <mergeCell ref="BU37:CE37"/>
    <mergeCell ref="BU39:CE39"/>
    <mergeCell ref="BU40:CE40"/>
    <mergeCell ref="BU41:CE41"/>
    <mergeCell ref="BU30:CE30"/>
    <mergeCell ref="BU31:CE31"/>
    <mergeCell ref="BU33:CE33"/>
    <mergeCell ref="BU34:CE34"/>
    <mergeCell ref="BU35:CE35"/>
    <mergeCell ref="BU25:CE25"/>
    <mergeCell ref="BU27:CE27"/>
    <mergeCell ref="BU28:CE28"/>
    <mergeCell ref="BU29:CE29"/>
    <mergeCell ref="CM34:CV34"/>
    <mergeCell ref="CM24:CV24"/>
    <mergeCell ref="BU18:CE18"/>
    <mergeCell ref="AW41:BK41"/>
    <mergeCell ref="AW24:BK24"/>
    <mergeCell ref="AW25:BK25"/>
    <mergeCell ref="AW27:BK27"/>
    <mergeCell ref="AW28:BK28"/>
    <mergeCell ref="Y23:AM23"/>
    <mergeCell ref="AW35:BK35"/>
    <mergeCell ref="AW36:BK36"/>
    <mergeCell ref="AW37:BK37"/>
    <mergeCell ref="AW39:BK39"/>
    <mergeCell ref="AW40:BK40"/>
    <mergeCell ref="AW29:BK29"/>
    <mergeCell ref="AW30:BK30"/>
    <mergeCell ref="AW31:BK31"/>
    <mergeCell ref="AW33:BK33"/>
    <mergeCell ref="AW34:BK34"/>
    <mergeCell ref="Y47:AM47"/>
    <mergeCell ref="AW9:BK9"/>
    <mergeCell ref="AW11:BK11"/>
    <mergeCell ref="AW12:BK12"/>
    <mergeCell ref="AW14:BK14"/>
    <mergeCell ref="AW15:BK15"/>
    <mergeCell ref="AW16:BK16"/>
    <mergeCell ref="AW17:BK17"/>
    <mergeCell ref="Y42:AM42"/>
    <mergeCell ref="Y44:AM44"/>
    <mergeCell ref="Y45:AM45"/>
    <mergeCell ref="Y46:AM46"/>
    <mergeCell ref="Y36:AM36"/>
    <mergeCell ref="Y37:AM37"/>
    <mergeCell ref="Y39:AM39"/>
    <mergeCell ref="Y40:AM40"/>
    <mergeCell ref="Y41:AM41"/>
    <mergeCell ref="Y30:AM30"/>
    <mergeCell ref="Y31:AM31"/>
    <mergeCell ref="Y33:AM33"/>
    <mergeCell ref="Y34:AM34"/>
    <mergeCell ref="Y35:AM35"/>
    <mergeCell ref="Y29:AM29"/>
    <mergeCell ref="EP16:FB16"/>
    <mergeCell ref="EP18:FB18"/>
    <mergeCell ref="EP19:FB19"/>
    <mergeCell ref="EP21:FB21"/>
    <mergeCell ref="EP22:FB22"/>
    <mergeCell ref="EP23:FB23"/>
    <mergeCell ref="EP24:FB24"/>
    <mergeCell ref="Y17:AM17"/>
    <mergeCell ref="Y18:AM18"/>
    <mergeCell ref="CM18:CV18"/>
    <mergeCell ref="CM19:CV19"/>
    <mergeCell ref="CM21:CV21"/>
    <mergeCell ref="CM22:CV22"/>
    <mergeCell ref="CM23:CV23"/>
    <mergeCell ref="DW19:EG19"/>
    <mergeCell ref="DW21:EG21"/>
    <mergeCell ref="DW22:EG22"/>
    <mergeCell ref="DW23:EG23"/>
    <mergeCell ref="DW24:EG24"/>
    <mergeCell ref="Y24:AM24"/>
    <mergeCell ref="AW23:BK23"/>
    <mergeCell ref="Y19:AM19"/>
    <mergeCell ref="Y21:AM21"/>
    <mergeCell ref="Y22:AM22"/>
    <mergeCell ref="A47:X47"/>
    <mergeCell ref="A15:X15"/>
    <mergeCell ref="A16:X16"/>
    <mergeCell ref="A17:X17"/>
    <mergeCell ref="A19:X19"/>
    <mergeCell ref="A21:X21"/>
    <mergeCell ref="A22:X22"/>
    <mergeCell ref="A23:X23"/>
    <mergeCell ref="A24:X24"/>
    <mergeCell ref="A25:X25"/>
    <mergeCell ref="A42:X42"/>
    <mergeCell ref="A44:X44"/>
    <mergeCell ref="A45:X45"/>
    <mergeCell ref="A46:X46"/>
    <mergeCell ref="A39:X39"/>
    <mergeCell ref="A40:X40"/>
    <mergeCell ref="A41:X41"/>
    <mergeCell ref="A33:X33"/>
    <mergeCell ref="A34:X34"/>
    <mergeCell ref="A35:X35"/>
    <mergeCell ref="A36:X36"/>
    <mergeCell ref="A37:X37"/>
    <mergeCell ref="A27:X27"/>
    <mergeCell ref="A28:X28"/>
    <mergeCell ref="A29:X29"/>
    <mergeCell ref="A30:X30"/>
    <mergeCell ref="A31:X31"/>
    <mergeCell ref="CM8:DD8"/>
    <mergeCell ref="A9:X9"/>
    <mergeCell ref="A11:X11"/>
    <mergeCell ref="A12:X12"/>
    <mergeCell ref="A14:X14"/>
    <mergeCell ref="A18:X18"/>
    <mergeCell ref="Y9:AM9"/>
    <mergeCell ref="Y11:AM11"/>
    <mergeCell ref="Y12:AM12"/>
    <mergeCell ref="Y14:AM14"/>
    <mergeCell ref="Y15:AM15"/>
    <mergeCell ref="Y16:AM16"/>
    <mergeCell ref="Y25:AM25"/>
    <mergeCell ref="Y27:AM27"/>
    <mergeCell ref="Y28:AM28"/>
    <mergeCell ref="BU9:CE9"/>
    <mergeCell ref="BU12:CE12"/>
    <mergeCell ref="BU14:CE14"/>
    <mergeCell ref="BU15:CE15"/>
    <mergeCell ref="BU16:CE16"/>
    <mergeCell ref="BU17:CE17"/>
    <mergeCell ref="A4:BT4"/>
    <mergeCell ref="BU4:EN4"/>
    <mergeCell ref="A7:X8"/>
    <mergeCell ref="Y7:BT7"/>
    <mergeCell ref="BU7:DD7"/>
    <mergeCell ref="DE7:DV8"/>
    <mergeCell ref="DW7:EN8"/>
    <mergeCell ref="Y8:AV8"/>
    <mergeCell ref="AW8:BT8"/>
    <mergeCell ref="BU8:CL8"/>
  </mergeCells>
  <phoneticPr fontId="1"/>
  <pageMargins left="0.59055118110236227" right="0.59055118110236227" top="0.59055118110236227" bottom="0.98425196850393704" header="0.51181102362204722" footer="0.51181102362204722"/>
  <pageSetup paperSize="9" scale="99" orientation="portrait" r:id="rId1"/>
  <headerFooter alignWithMargins="0"/>
  <colBreaks count="1" manualBreakCount="1">
    <brk id="72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Ｐ１７</vt:lpstr>
      <vt:lpstr>Ｐ１８～１９ </vt:lpstr>
      <vt:lpstr>Ｐ２０～２１</vt:lpstr>
      <vt:lpstr>Ｐ２２～２３</vt:lpstr>
      <vt:lpstr>Ｐ２４～２５</vt:lpstr>
      <vt:lpstr>Ｐ２６～２７</vt:lpstr>
      <vt:lpstr>'Ｐ１８～１９ '!Print_Area</vt:lpstr>
      <vt:lpstr>'Ｐ２０～２１'!Print_Area</vt:lpstr>
      <vt:lpstr>'Ｐ２２～２３'!Print_Area</vt:lpstr>
      <vt:lpstr>'Ｐ２４～２５'!Print_Area</vt:lpstr>
      <vt:lpstr>'Ｐ２６～２７'!Print_Area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2023-03-27T05:03:40Z</cp:lastPrinted>
  <dcterms:created xsi:type="dcterms:W3CDTF">1997-01-08T22:48:59Z</dcterms:created>
  <dcterms:modified xsi:type="dcterms:W3CDTF">2026-03-24T01:37:32Z</dcterms:modified>
</cp:coreProperties>
</file>