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B1B40835-5AC5-439E-9735-7284C96F40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１０８～１０９" sheetId="2" r:id="rId1"/>
    <sheet name="Ｐ１１０～１１１" sheetId="5" r:id="rId2"/>
    <sheet name="Ｐ１１２～１１３" sheetId="6" r:id="rId3"/>
    <sheet name="Ｐ１１４～１１５" sheetId="7" r:id="rId4"/>
  </sheets>
  <definedNames>
    <definedName name="_xlnm.Print_Area" localSheetId="2">'Ｐ１１２～１１３'!$A$1:$BU$110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" i="6" l="1"/>
  <c r="N99" i="6"/>
  <c r="N98" i="6"/>
  <c r="N97" i="6"/>
  <c r="N96" i="6"/>
  <c r="N40" i="6"/>
  <c r="N39" i="6"/>
  <c r="N38" i="6"/>
  <c r="N37" i="6"/>
  <c r="N36" i="6"/>
  <c r="N22" i="6"/>
  <c r="N21" i="6"/>
  <c r="N20" i="6"/>
  <c r="N19" i="6"/>
  <c r="N18" i="6"/>
  <c r="J70" i="7" l="1"/>
  <c r="J69" i="7"/>
  <c r="N36" i="7"/>
  <c r="N35" i="7"/>
  <c r="N34" i="7"/>
  <c r="N33" i="7"/>
  <c r="N32" i="7"/>
  <c r="N13" i="7"/>
  <c r="N12" i="7"/>
  <c r="N11" i="7"/>
  <c r="N10" i="7"/>
  <c r="N9" i="7"/>
  <c r="N93" i="5" l="1"/>
  <c r="N73" i="5"/>
  <c r="J92" i="2"/>
  <c r="N10" i="5" l="1"/>
  <c r="J90" i="2" l="1"/>
  <c r="J36" i="5" l="1"/>
  <c r="N90" i="5" l="1"/>
  <c r="N89" i="5"/>
  <c r="N69" i="5"/>
  <c r="N9" i="5"/>
  <c r="N8" i="5"/>
  <c r="J89" i="2"/>
  <c r="J88" i="2"/>
</calcChain>
</file>

<file path=xl/sharedStrings.xml><?xml version="1.0" encoding="utf-8"?>
<sst xmlns="http://schemas.openxmlformats.org/spreadsheetml/2006/main" count="519" uniqueCount="228">
  <si>
    <t>資料：富士宮警察署</t>
    <rPh sb="0" eb="2">
      <t>シリョウ</t>
    </rPh>
    <rPh sb="3" eb="6">
      <t>フジノミヤ</t>
    </rPh>
    <rPh sb="6" eb="8">
      <t>ケイサツ</t>
    </rPh>
    <rPh sb="8" eb="9">
      <t>ショ</t>
    </rPh>
    <phoneticPr fontId="2"/>
  </si>
  <si>
    <t>歩行者保護違反</t>
    <rPh sb="0" eb="3">
      <t>ホコウシャ</t>
    </rPh>
    <rPh sb="3" eb="5">
      <t>ホゴ</t>
    </rPh>
    <rPh sb="5" eb="7">
      <t>イハン</t>
    </rPh>
    <phoneticPr fontId="2"/>
  </si>
  <si>
    <t>交差点安全進行違反</t>
    <rPh sb="0" eb="3">
      <t>コウサテン</t>
    </rPh>
    <rPh sb="3" eb="5">
      <t>アンゼン</t>
    </rPh>
    <rPh sb="5" eb="7">
      <t>シンコウ</t>
    </rPh>
    <rPh sb="7" eb="9">
      <t>イハン</t>
    </rPh>
    <phoneticPr fontId="2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</si>
  <si>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2"/>
  </si>
  <si>
    <t>無免許運転</t>
    <rPh sb="0" eb="3">
      <t>ムメンキョ</t>
    </rPh>
    <rPh sb="3" eb="5">
      <t>ウンテン</t>
    </rPh>
    <phoneticPr fontId="2"/>
  </si>
  <si>
    <t>免許不携帯</t>
    <rPh sb="0" eb="2">
      <t>メンキョ</t>
    </rPh>
    <rPh sb="2" eb="5">
      <t>フケイタイ</t>
    </rPh>
    <phoneticPr fontId="2"/>
  </si>
  <si>
    <t>定員超過</t>
    <rPh sb="0" eb="2">
      <t>テイイン</t>
    </rPh>
    <rPh sb="2" eb="4">
      <t>チョウカ</t>
    </rPh>
    <phoneticPr fontId="2"/>
  </si>
  <si>
    <t>速度超過</t>
    <rPh sb="0" eb="2">
      <t>ソクド</t>
    </rPh>
    <rPh sb="2" eb="4">
      <t>チョウカ</t>
    </rPh>
    <phoneticPr fontId="2"/>
  </si>
  <si>
    <t>駐停車</t>
    <rPh sb="0" eb="3">
      <t>チュウテイシャ</t>
    </rPh>
    <phoneticPr fontId="2"/>
  </si>
  <si>
    <t>信号無視</t>
    <rPh sb="0" eb="2">
      <t>シンゴウ</t>
    </rPh>
    <rPh sb="2" eb="4">
      <t>ムシ</t>
    </rPh>
    <phoneticPr fontId="2"/>
  </si>
  <si>
    <t>通行区分</t>
    <rPh sb="0" eb="2">
      <t>ツウコウ</t>
    </rPh>
    <rPh sb="2" eb="4">
      <t>クブン</t>
    </rPh>
    <phoneticPr fontId="2"/>
  </si>
  <si>
    <t>通行禁止</t>
    <rPh sb="0" eb="2">
      <t>ツウコウ</t>
    </rPh>
    <rPh sb="2" eb="4">
      <t>キンシ</t>
    </rPh>
    <phoneticPr fontId="2"/>
  </si>
  <si>
    <t>一時停止</t>
    <rPh sb="0" eb="2">
      <t>イチジ</t>
    </rPh>
    <rPh sb="2" eb="4">
      <t>テイシ</t>
    </rPh>
    <phoneticPr fontId="2"/>
  </si>
  <si>
    <t>その他</t>
    <rPh sb="2" eb="3">
      <t>タ</t>
    </rPh>
    <phoneticPr fontId="2"/>
  </si>
  <si>
    <t>-</t>
    <phoneticPr fontId="2"/>
  </si>
  <si>
    <t>注２：本表（　）内は交通安全協会職員の数。</t>
    <rPh sb="0" eb="1">
      <t>チュウ</t>
    </rPh>
    <rPh sb="3" eb="4">
      <t>ホン</t>
    </rPh>
    <rPh sb="4" eb="5">
      <t>ヒョウ</t>
    </rPh>
    <rPh sb="8" eb="9">
      <t>ナイ</t>
    </rPh>
    <rPh sb="10" eb="12">
      <t>コウツウ</t>
    </rPh>
    <rPh sb="12" eb="14">
      <t>アンゼン</t>
    </rPh>
    <rPh sb="14" eb="16">
      <t>キョウカイ</t>
    </rPh>
    <rPh sb="16" eb="18">
      <t>ショクイン</t>
    </rPh>
    <rPh sb="19" eb="20">
      <t>カズ</t>
    </rPh>
    <phoneticPr fontId="2"/>
  </si>
  <si>
    <t>（単位：件、人）</t>
    <rPh sb="1" eb="3">
      <t>タンイ</t>
    </rPh>
    <rPh sb="4" eb="5">
      <t>ケン</t>
    </rPh>
    <rPh sb="6" eb="7">
      <t>ニン</t>
    </rPh>
    <phoneticPr fontId="2"/>
  </si>
  <si>
    <t>１　　警　察　署　・　職　員　の　状　況</t>
    <rPh sb="3" eb="4">
      <t>ケイ</t>
    </rPh>
    <rPh sb="5" eb="6">
      <t>サツ</t>
    </rPh>
    <rPh sb="7" eb="8">
      <t>ショ</t>
    </rPh>
    <rPh sb="11" eb="12">
      <t>ショク</t>
    </rPh>
    <rPh sb="13" eb="14">
      <t>イン</t>
    </rPh>
    <rPh sb="17" eb="18">
      <t>ジョウ</t>
    </rPh>
    <rPh sb="19" eb="20">
      <t>キョウ</t>
    </rPh>
    <phoneticPr fontId="2"/>
  </si>
  <si>
    <t>総数</t>
    <rPh sb="0" eb="2">
      <t>ソウスウ</t>
    </rPh>
    <phoneticPr fontId="2"/>
  </si>
  <si>
    <t>警察官</t>
    <rPh sb="0" eb="3">
      <t>ケイサツカン</t>
    </rPh>
    <phoneticPr fontId="2"/>
  </si>
  <si>
    <t>他の職員</t>
    <rPh sb="0" eb="1">
      <t>タ</t>
    </rPh>
    <rPh sb="2" eb="4">
      <t>ショクイン</t>
    </rPh>
    <phoneticPr fontId="2"/>
  </si>
  <si>
    <t>警　　　察　　　署</t>
    <phoneticPr fontId="2"/>
  </si>
  <si>
    <t>警 察 官 駐 在 所</t>
    <phoneticPr fontId="2"/>
  </si>
  <si>
    <t>年次</t>
    <rPh sb="0" eb="2">
      <t>ネンジ</t>
    </rPh>
    <phoneticPr fontId="2"/>
  </si>
  <si>
    <t>総　　　数</t>
    <rPh sb="0" eb="1">
      <t>フサ</t>
    </rPh>
    <rPh sb="4" eb="5">
      <t>スウ</t>
    </rPh>
    <phoneticPr fontId="2"/>
  </si>
  <si>
    <t>件数</t>
    <rPh sb="0" eb="2">
      <t>ケンスウ</t>
    </rPh>
    <phoneticPr fontId="2"/>
  </si>
  <si>
    <t>指数</t>
    <rPh sb="0" eb="2">
      <t>シスウ</t>
    </rPh>
    <phoneticPr fontId="2"/>
  </si>
  <si>
    <t>死者</t>
    <rPh sb="0" eb="2">
      <t>シシャ</t>
    </rPh>
    <phoneticPr fontId="2"/>
  </si>
  <si>
    <t>傷者</t>
    <rPh sb="0" eb="2">
      <t>ショウシャ</t>
    </rPh>
    <phoneticPr fontId="2"/>
  </si>
  <si>
    <t>　　　防　　・　　司　　法</t>
    <rPh sb="3" eb="4">
      <t>ボウ</t>
    </rPh>
    <rPh sb="9" eb="10">
      <t>ツカサ</t>
    </rPh>
    <rPh sb="12" eb="13">
      <t>ホウ</t>
    </rPh>
    <phoneticPr fontId="2"/>
  </si>
  <si>
    <t>飲　　　酒</t>
    <rPh sb="0" eb="1">
      <t>イン</t>
    </rPh>
    <rPh sb="4" eb="5">
      <t>サケ</t>
    </rPh>
    <phoneticPr fontId="2"/>
  </si>
  <si>
    <t>一時停止違反</t>
    <rPh sb="0" eb="2">
      <t>イチジ</t>
    </rPh>
    <rPh sb="2" eb="4">
      <t>テイシ</t>
    </rPh>
    <rPh sb="4" eb="6">
      <t>イハン</t>
    </rPh>
    <phoneticPr fontId="2"/>
  </si>
  <si>
    <t>無灯火</t>
    <rPh sb="0" eb="3">
      <t>ムトウカ</t>
    </rPh>
    <phoneticPr fontId="2"/>
  </si>
  <si>
    <t>酒酔</t>
    <rPh sb="0" eb="2">
      <t>サケヨ</t>
    </rPh>
    <phoneticPr fontId="2"/>
  </si>
  <si>
    <t>酒気帯</t>
    <rPh sb="0" eb="3">
      <t>シュキオ</t>
    </rPh>
    <phoneticPr fontId="2"/>
  </si>
  <si>
    <t>歩行者妨害</t>
    <rPh sb="0" eb="3">
      <t>ホコウシャ</t>
    </rPh>
    <rPh sb="3" eb="5">
      <t>ボウガイ</t>
    </rPh>
    <phoneticPr fontId="2"/>
  </si>
  <si>
    <t>踏切
一時停止</t>
    <rPh sb="0" eb="2">
      <t>フミキリ</t>
    </rPh>
    <rPh sb="3" eb="5">
      <t>イチジ</t>
    </rPh>
    <rPh sb="5" eb="7">
      <t>テイシ</t>
    </rPh>
    <phoneticPr fontId="2"/>
  </si>
  <si>
    <t>（単位：件）</t>
    <rPh sb="1" eb="3">
      <t>タンイ</t>
    </rPh>
    <rPh sb="4" eb="5">
      <t>ケン</t>
    </rPh>
    <phoneticPr fontId="2"/>
  </si>
  <si>
    <t>　　　富士宮市以外で拾得されたものを含む。</t>
    <phoneticPr fontId="2"/>
  </si>
  <si>
    <t>注１：本表は富士宮警察署に差出された拾得物の数値であり、</t>
    <rPh sb="0" eb="1">
      <t>チュウ</t>
    </rPh>
    <rPh sb="3" eb="4">
      <t>ホン</t>
    </rPh>
    <rPh sb="4" eb="5">
      <t>ヒョウ</t>
    </rPh>
    <rPh sb="6" eb="9">
      <t>フジノミヤ</t>
    </rPh>
    <rPh sb="9" eb="12">
      <t>ケイサツショ</t>
    </rPh>
    <rPh sb="13" eb="14">
      <t>サ</t>
    </rPh>
    <rPh sb="14" eb="15">
      <t>デ</t>
    </rPh>
    <rPh sb="18" eb="19">
      <t>ヒロ</t>
    </rPh>
    <rPh sb="19" eb="20">
      <t>トク</t>
    </rPh>
    <rPh sb="20" eb="21">
      <t>モノ</t>
    </rPh>
    <rPh sb="22" eb="24">
      <t>スウチ</t>
    </rPh>
    <phoneticPr fontId="2"/>
  </si>
  <si>
    <t>物　品　数　（点）</t>
    <phoneticPr fontId="2"/>
  </si>
  <si>
    <t>現　　金　　（円）</t>
    <phoneticPr fontId="2"/>
  </si>
  <si>
    <t>件　　数　　（件）</t>
    <phoneticPr fontId="2"/>
  </si>
  <si>
    <t>年　　　次</t>
    <rPh sb="0" eb="1">
      <t>ネン</t>
    </rPh>
    <rPh sb="4" eb="5">
      <t>ジ</t>
    </rPh>
    <phoneticPr fontId="2"/>
  </si>
  <si>
    <t>ゲーム
センター</t>
    <phoneticPr fontId="2"/>
  </si>
  <si>
    <t>パチンコ</t>
    <phoneticPr fontId="2"/>
  </si>
  <si>
    <t>麻雀</t>
    <phoneticPr fontId="2"/>
  </si>
  <si>
    <t>ﾊﾞｰ･ｷｬﾊﾞﾚｰ
･ﾅｲﾄｸﾗﾌﾞ</t>
    <phoneticPr fontId="2"/>
  </si>
  <si>
    <t>料理店</t>
    <phoneticPr fontId="2"/>
  </si>
  <si>
    <t>各年末現在（単位：件）</t>
    <rPh sb="0" eb="1">
      <t>カク</t>
    </rPh>
    <rPh sb="1" eb="3">
      <t>ネンマツ</t>
    </rPh>
    <rPh sb="3" eb="5">
      <t>ゲンザイ</t>
    </rPh>
    <rPh sb="6" eb="8">
      <t>タンイ</t>
    </rPh>
    <rPh sb="9" eb="10">
      <t>ケン</t>
    </rPh>
    <phoneticPr fontId="2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</si>
  <si>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2"/>
  </si>
  <si>
    <t>窃盗犯</t>
    <rPh sb="0" eb="3">
      <t>セットウハン</t>
    </rPh>
    <phoneticPr fontId="2"/>
  </si>
  <si>
    <t>粗暴犯</t>
    <rPh sb="0" eb="2">
      <t>ソボウ</t>
    </rPh>
    <rPh sb="2" eb="3">
      <t>ハン</t>
    </rPh>
    <phoneticPr fontId="2"/>
  </si>
  <si>
    <t>凶悪犯</t>
    <rPh sb="0" eb="3">
      <t>キョウアクハン</t>
    </rPh>
    <phoneticPr fontId="2"/>
  </si>
  <si>
    <t>解決</t>
    <rPh sb="0" eb="2">
      <t>カイケツ</t>
    </rPh>
    <phoneticPr fontId="2"/>
  </si>
  <si>
    <t>発生</t>
    <rPh sb="0" eb="2">
      <t>ハッセイ</t>
    </rPh>
    <phoneticPr fontId="2"/>
  </si>
  <si>
    <t>そ　の　他</t>
    <phoneticPr fontId="2"/>
  </si>
  <si>
    <t>恐　　喝</t>
    <phoneticPr fontId="2"/>
  </si>
  <si>
    <t>傷　　害</t>
    <phoneticPr fontId="2"/>
  </si>
  <si>
    <t>横　　領</t>
    <phoneticPr fontId="2"/>
  </si>
  <si>
    <t>詐　　欺</t>
    <phoneticPr fontId="2"/>
  </si>
  <si>
    <t>窃　　　盗</t>
    <phoneticPr fontId="2"/>
  </si>
  <si>
    <t>放　　火</t>
    <phoneticPr fontId="2"/>
  </si>
  <si>
    <t>強　　盗</t>
    <phoneticPr fontId="2"/>
  </si>
  <si>
    <t>その他（私道・広場）</t>
    <rPh sb="2" eb="3">
      <t>タ</t>
    </rPh>
    <rPh sb="4" eb="6">
      <t>シドウ</t>
    </rPh>
    <rPh sb="7" eb="9">
      <t>ヒロバ</t>
    </rPh>
    <phoneticPr fontId="2"/>
  </si>
  <si>
    <t>その他国道</t>
    <rPh sb="2" eb="3">
      <t>タ</t>
    </rPh>
    <rPh sb="3" eb="5">
      <t>コクドウ</t>
    </rPh>
    <phoneticPr fontId="2"/>
  </si>
  <si>
    <t>市町村道</t>
    <rPh sb="0" eb="3">
      <t>シチョウソン</t>
    </rPh>
    <rPh sb="3" eb="4">
      <t>ドウ</t>
    </rPh>
    <phoneticPr fontId="2"/>
  </si>
  <si>
    <t>一般県道</t>
    <rPh sb="0" eb="2">
      <t>イッパン</t>
    </rPh>
    <rPh sb="2" eb="4">
      <t>ケンドウ</t>
    </rPh>
    <phoneticPr fontId="2"/>
  </si>
  <si>
    <t>国道139号</t>
    <rPh sb="0" eb="2">
      <t>コクドウ</t>
    </rPh>
    <rPh sb="5" eb="6">
      <t>ゴウ</t>
    </rPh>
    <phoneticPr fontId="2"/>
  </si>
  <si>
    <t>構成比(%)</t>
    <phoneticPr fontId="2"/>
  </si>
  <si>
    <t>構成比(%)</t>
    <phoneticPr fontId="2"/>
  </si>
  <si>
    <t>発生数</t>
    <rPh sb="0" eb="2">
      <t>ハッセイ</t>
    </rPh>
    <rPh sb="2" eb="3">
      <t>スウ</t>
    </rPh>
    <phoneticPr fontId="2"/>
  </si>
  <si>
    <t>路線名</t>
    <rPh sb="0" eb="2">
      <t>ロセン</t>
    </rPh>
    <rPh sb="2" eb="3">
      <t>メイ</t>
    </rPh>
    <phoneticPr fontId="2"/>
  </si>
  <si>
    <t>女</t>
    <phoneticPr fontId="2"/>
  </si>
  <si>
    <t>男</t>
    <rPh sb="0" eb="1">
      <t>オトコ</t>
    </rPh>
    <phoneticPr fontId="2"/>
  </si>
  <si>
    <t>免 許 所 有 者 数</t>
    <rPh sb="0" eb="1">
      <t>メン</t>
    </rPh>
    <rPh sb="2" eb="3">
      <t>モト</t>
    </rPh>
    <rPh sb="4" eb="5">
      <t>ショ</t>
    </rPh>
    <rPh sb="6" eb="7">
      <t>ユウ</t>
    </rPh>
    <rPh sb="8" eb="9">
      <t>シャ</t>
    </rPh>
    <rPh sb="10" eb="11">
      <t>スウ</t>
    </rPh>
    <phoneticPr fontId="2"/>
  </si>
  <si>
    <t>各年12月31日現在（単位：人）</t>
    <rPh sb="0" eb="1">
      <t>カク</t>
    </rPh>
    <rPh sb="1" eb="2">
      <t>ネン</t>
    </rPh>
    <rPh sb="4" eb="5">
      <t>ガツ</t>
    </rPh>
    <rPh sb="7" eb="8">
      <t>ヒ</t>
    </rPh>
    <rPh sb="8" eb="10">
      <t>ゲンザイ</t>
    </rPh>
    <rPh sb="11" eb="13">
      <t>タンイ</t>
    </rPh>
    <rPh sb="14" eb="15">
      <t>ニン</t>
    </rPh>
    <phoneticPr fontId="2"/>
  </si>
  <si>
    <t>資料：消防本部</t>
    <rPh sb="0" eb="2">
      <t>シリョウ</t>
    </rPh>
    <rPh sb="3" eb="5">
      <t>ショウボウ</t>
    </rPh>
    <rPh sb="5" eb="7">
      <t>ホンブ</t>
    </rPh>
    <phoneticPr fontId="2"/>
  </si>
  <si>
    <t>その他</t>
    <phoneticPr fontId="2"/>
  </si>
  <si>
    <t>年　　次</t>
    <rPh sb="0" eb="1">
      <t>ネン</t>
    </rPh>
    <rPh sb="3" eb="4">
      <t>ツギ</t>
    </rPh>
    <phoneticPr fontId="2"/>
  </si>
  <si>
    <t>消防団</t>
    <rPh sb="0" eb="3">
      <t>ショウボウダン</t>
    </rPh>
    <phoneticPr fontId="2"/>
  </si>
  <si>
    <t>消防本部（署）</t>
    <rPh sb="0" eb="2">
      <t>ショウボウ</t>
    </rPh>
    <rPh sb="2" eb="4">
      <t>ホンブ</t>
    </rPh>
    <rPh sb="5" eb="6">
      <t>ショ</t>
    </rPh>
    <phoneticPr fontId="2"/>
  </si>
  <si>
    <t>年　　　次</t>
    <rPh sb="0" eb="1">
      <t>ネン</t>
    </rPh>
    <rPh sb="4" eb="5">
      <t>ツギ</t>
    </rPh>
    <phoneticPr fontId="2"/>
  </si>
  <si>
    <t>小計</t>
    <rPh sb="0" eb="2">
      <t>ショウケイ</t>
    </rPh>
    <phoneticPr fontId="2"/>
  </si>
  <si>
    <t>分　署</t>
    <rPh sb="0" eb="1">
      <t>ブン</t>
    </rPh>
    <rPh sb="2" eb="3">
      <t>ショ</t>
    </rPh>
    <phoneticPr fontId="2"/>
  </si>
  <si>
    <t>消防署</t>
    <rPh sb="0" eb="3">
      <t>ショウボウショ</t>
    </rPh>
    <phoneticPr fontId="2"/>
  </si>
  <si>
    <t>消防本部（署）設置数</t>
    <rPh sb="0" eb="2">
      <t>ショウボウ</t>
    </rPh>
    <rPh sb="2" eb="4">
      <t>ホンブ</t>
    </rPh>
    <rPh sb="5" eb="6">
      <t>ショ</t>
    </rPh>
    <rPh sb="7" eb="10">
      <t>セッチスウ</t>
    </rPh>
    <phoneticPr fontId="2"/>
  </si>
  <si>
    <t>各年4月1日現在（単位：基）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rPh sb="9" eb="11">
      <t>タンイ</t>
    </rPh>
    <rPh sb="12" eb="13">
      <t>キ</t>
    </rPh>
    <phoneticPr fontId="2"/>
  </si>
  <si>
    <t>各年4月1日現在（単位：人）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rPh sb="9" eb="11">
      <t>タンイ</t>
    </rPh>
    <rPh sb="12" eb="13">
      <t>ニン</t>
    </rPh>
    <phoneticPr fontId="2"/>
  </si>
  <si>
    <t>総　　数</t>
    <rPh sb="0" eb="1">
      <t>ソウ</t>
    </rPh>
    <rPh sb="3" eb="4">
      <t>スウ</t>
    </rPh>
    <phoneticPr fontId="2"/>
  </si>
  <si>
    <t>殺　　人</t>
    <rPh sb="0" eb="1">
      <t>サツ</t>
    </rPh>
    <rPh sb="3" eb="4">
      <t>ヒト</t>
    </rPh>
    <phoneticPr fontId="2"/>
  </si>
  <si>
    <t>注１：事故１件につき、発生原因が複数ある場合がある。</t>
    <rPh sb="0" eb="1">
      <t>チュウ</t>
    </rPh>
    <rPh sb="3" eb="5">
      <t>ジコ</t>
    </rPh>
    <rPh sb="6" eb="7">
      <t>ケン</t>
    </rPh>
    <rPh sb="11" eb="13">
      <t>ハッセイ</t>
    </rPh>
    <rPh sb="13" eb="15">
      <t>ゲンイン</t>
    </rPh>
    <rPh sb="16" eb="18">
      <t>フクスウ</t>
    </rPh>
    <rPh sb="20" eb="22">
      <t>バアイ</t>
    </rPh>
    <phoneticPr fontId="2"/>
  </si>
  <si>
    <t>（単位：人）</t>
    <rPh sb="1" eb="3">
      <t>タンイ</t>
    </rPh>
    <rPh sb="4" eb="5">
      <t>ニン</t>
    </rPh>
    <phoneticPr fontId="2"/>
  </si>
  <si>
    <t>（単位：件)</t>
    <rPh sb="1" eb="3">
      <t>タンイ</t>
    </rPh>
    <rPh sb="4" eb="5">
      <t>ケン</t>
    </rPh>
    <phoneticPr fontId="2"/>
  </si>
  <si>
    <t>強制性交等</t>
    <rPh sb="0" eb="2">
      <t>キョウセイ</t>
    </rPh>
    <rPh sb="2" eb="3">
      <t>セイ</t>
    </rPh>
    <rPh sb="3" eb="4">
      <t>コウ</t>
    </rPh>
    <rPh sb="4" eb="5">
      <t>トウ</t>
    </rPh>
    <phoneticPr fontId="2"/>
  </si>
  <si>
    <t>ポンプ自動車</t>
    <rPh sb="3" eb="6">
      <t>ジドウシャ</t>
    </rPh>
    <phoneticPr fontId="2"/>
  </si>
  <si>
    <t>各年4月1日現在（単位：台）</t>
  </si>
  <si>
    <t>部 分 焼</t>
    <rPh sb="0" eb="1">
      <t>ブ</t>
    </rPh>
    <rPh sb="2" eb="3">
      <t>ブン</t>
    </rPh>
    <rPh sb="4" eb="5">
      <t>ショウ</t>
    </rPh>
    <phoneticPr fontId="2"/>
  </si>
  <si>
    <t>人　員
（人）</t>
    <phoneticPr fontId="2"/>
  </si>
  <si>
    <t>火あそび</t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</si>
  <si>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</si>
  <si>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令和2年</t>
    <rPh sb="0" eb="2">
      <t>レイワ</t>
    </rPh>
    <rPh sb="3" eb="4">
      <t>ネン</t>
    </rPh>
    <phoneticPr fontId="2"/>
  </si>
  <si>
    <t>水槽付ポンプ</t>
    <phoneticPr fontId="2"/>
  </si>
  <si>
    <t>はしご車</t>
    <phoneticPr fontId="2"/>
  </si>
  <si>
    <t>化 学 車</t>
    <phoneticPr fontId="2"/>
  </si>
  <si>
    <t>工 作 車</t>
    <phoneticPr fontId="2"/>
  </si>
  <si>
    <t>水 槽 車</t>
    <phoneticPr fontId="2"/>
  </si>
  <si>
    <t>可搬式ポンプ</t>
    <phoneticPr fontId="2"/>
  </si>
  <si>
    <t>救 急 車</t>
    <phoneticPr fontId="2"/>
  </si>
  <si>
    <t>そ の 他</t>
    <phoneticPr fontId="2"/>
  </si>
  <si>
    <t>小　計</t>
    <phoneticPr fontId="2"/>
  </si>
  <si>
    <t>出火件数
（件）</t>
    <phoneticPr fontId="2"/>
  </si>
  <si>
    <t>罹　災　者</t>
    <phoneticPr fontId="2"/>
  </si>
  <si>
    <t>焼　損　棟　数　（棟）</t>
    <phoneticPr fontId="2"/>
  </si>
  <si>
    <t>世　帯
(世　帯)</t>
    <phoneticPr fontId="2"/>
  </si>
  <si>
    <t>全　　焼</t>
    <phoneticPr fontId="2"/>
  </si>
  <si>
    <t>半　　焼</t>
    <phoneticPr fontId="2"/>
  </si>
  <si>
    <t>ぼ　　や</t>
    <phoneticPr fontId="2"/>
  </si>
  <si>
    <t>林　　野　　焼損面積（a）</t>
    <phoneticPr fontId="2"/>
  </si>
  <si>
    <t>死傷者数（人）</t>
    <phoneticPr fontId="2"/>
  </si>
  <si>
    <t>損 害 額
（千円）</t>
    <phoneticPr fontId="2"/>
  </si>
  <si>
    <t>死　　者</t>
    <phoneticPr fontId="2"/>
  </si>
  <si>
    <t>傷　　者</t>
    <phoneticPr fontId="2"/>
  </si>
  <si>
    <t>総数</t>
    <phoneticPr fontId="2"/>
  </si>
  <si>
    <t>たばこ</t>
    <phoneticPr fontId="2"/>
  </si>
  <si>
    <t>焚き火</t>
    <phoneticPr fontId="2"/>
  </si>
  <si>
    <t>風呂・かまど</t>
    <phoneticPr fontId="2"/>
  </si>
  <si>
    <t>コンロ
(電気・ｶﾞｽ)</t>
    <phoneticPr fontId="2"/>
  </si>
  <si>
    <t>ストーブ</t>
    <phoneticPr fontId="2"/>
  </si>
  <si>
    <t>マッチ・
ライター</t>
    <phoneticPr fontId="2"/>
  </si>
  <si>
    <t>電気関係</t>
    <phoneticPr fontId="2"/>
  </si>
  <si>
    <t>放火</t>
    <phoneticPr fontId="2"/>
  </si>
  <si>
    <t>放火の疑い</t>
    <phoneticPr fontId="2"/>
  </si>
  <si>
    <t>火災</t>
    <phoneticPr fontId="2"/>
  </si>
  <si>
    <t>水難</t>
    <phoneticPr fontId="2"/>
  </si>
  <si>
    <t>交通事故</t>
    <phoneticPr fontId="2"/>
  </si>
  <si>
    <t>労働災害</t>
    <phoneticPr fontId="2"/>
  </si>
  <si>
    <t>運動競技</t>
    <phoneticPr fontId="2"/>
  </si>
  <si>
    <t>一般負傷</t>
    <phoneticPr fontId="2"/>
  </si>
  <si>
    <t>加害</t>
    <phoneticPr fontId="2"/>
  </si>
  <si>
    <t>自損行為</t>
    <phoneticPr fontId="2"/>
  </si>
  <si>
    <t>急病</t>
    <phoneticPr fontId="2"/>
  </si>
  <si>
    <t>自然災害</t>
    <phoneticPr fontId="2"/>
  </si>
  <si>
    <t>消防監</t>
    <phoneticPr fontId="2"/>
  </si>
  <si>
    <t>司令長</t>
    <phoneticPr fontId="2"/>
  </si>
  <si>
    <t>司令</t>
    <phoneticPr fontId="2"/>
  </si>
  <si>
    <t>司令補</t>
    <phoneticPr fontId="2"/>
  </si>
  <si>
    <t>士長</t>
    <phoneticPr fontId="2"/>
  </si>
  <si>
    <t>副士長</t>
    <phoneticPr fontId="2"/>
  </si>
  <si>
    <t>消防士</t>
    <phoneticPr fontId="2"/>
  </si>
  <si>
    <t>行政職員</t>
    <phoneticPr fontId="2"/>
  </si>
  <si>
    <t>部付</t>
    <phoneticPr fontId="2"/>
  </si>
  <si>
    <t>総　　数</t>
    <phoneticPr fontId="2"/>
  </si>
  <si>
    <t>団　　長</t>
    <phoneticPr fontId="2"/>
  </si>
  <si>
    <t>副 団 長</t>
    <phoneticPr fontId="2"/>
  </si>
  <si>
    <t>分 団 長</t>
    <phoneticPr fontId="2"/>
  </si>
  <si>
    <t>副分団長</t>
    <phoneticPr fontId="2"/>
  </si>
  <si>
    <t>部　　長</t>
    <phoneticPr fontId="2"/>
  </si>
  <si>
    <t>班　　長</t>
    <phoneticPr fontId="2"/>
  </si>
  <si>
    <t>団　　員</t>
    <phoneticPr fontId="2"/>
  </si>
  <si>
    <t>消火栓</t>
    <phoneticPr fontId="2"/>
  </si>
  <si>
    <t>防火水槽</t>
    <phoneticPr fontId="2"/>
  </si>
  <si>
    <t>40㎥未満</t>
    <phoneticPr fontId="2"/>
  </si>
  <si>
    <t>40㎥以上</t>
    <phoneticPr fontId="2"/>
  </si>
  <si>
    <t>可搬式ﾎﾟﾝﾌﾟ積載車</t>
    <phoneticPr fontId="2"/>
  </si>
  <si>
    <t>職員数（定数）</t>
    <rPh sb="0" eb="3">
      <t>ショクインスウ</t>
    </rPh>
    <rPh sb="4" eb="6">
      <t>テイスウ</t>
    </rPh>
    <phoneticPr fontId="2"/>
  </si>
  <si>
    <t>　3</t>
    <phoneticPr fontId="2"/>
  </si>
  <si>
    <t>　9（10）</t>
    <phoneticPr fontId="2"/>
  </si>
  <si>
    <t>-</t>
    <phoneticPr fontId="2"/>
  </si>
  <si>
    <t>-</t>
    <phoneticPr fontId="2"/>
  </si>
  <si>
    <t>公安・消防・司法　115</t>
    <rPh sb="0" eb="2">
      <t>コウアン</t>
    </rPh>
    <rPh sb="3" eb="5">
      <t>ショウボウ</t>
    </rPh>
    <rPh sb="6" eb="8">
      <t>シホウ</t>
    </rPh>
    <phoneticPr fontId="2"/>
  </si>
  <si>
    <t>114　公安・消防・司法</t>
    <rPh sb="4" eb="6">
      <t>コウアン</t>
    </rPh>
    <rPh sb="7" eb="9">
      <t>ショウボウ</t>
    </rPh>
    <rPh sb="10" eb="12">
      <t>シホウ</t>
    </rPh>
    <phoneticPr fontId="2"/>
  </si>
  <si>
    <t>112　公安・消防・司法</t>
    <rPh sb="4" eb="6">
      <t>コウアン</t>
    </rPh>
    <rPh sb="7" eb="9">
      <t>ショウボウ</t>
    </rPh>
    <rPh sb="10" eb="12">
      <t>シホウ</t>
    </rPh>
    <phoneticPr fontId="2"/>
  </si>
  <si>
    <t>公安・消防・司法　113</t>
    <rPh sb="0" eb="2">
      <t>コウアン</t>
    </rPh>
    <rPh sb="3" eb="5">
      <t>ショウボウ</t>
    </rPh>
    <rPh sb="6" eb="8">
      <t>シホウ</t>
    </rPh>
    <phoneticPr fontId="2"/>
  </si>
  <si>
    <t>110　公安・消防・司法</t>
    <rPh sb="4" eb="6">
      <t>コウアン</t>
    </rPh>
    <rPh sb="7" eb="9">
      <t>ショウボウ</t>
    </rPh>
    <rPh sb="10" eb="12">
      <t>シホウ</t>
    </rPh>
    <phoneticPr fontId="2"/>
  </si>
  <si>
    <t>公安・消防・司法　111</t>
    <rPh sb="0" eb="2">
      <t>コウアン</t>
    </rPh>
    <rPh sb="3" eb="5">
      <t>ショウボウ</t>
    </rPh>
    <rPh sb="6" eb="8">
      <t>シホウ</t>
    </rPh>
    <phoneticPr fontId="2"/>
  </si>
  <si>
    <t>公安・消防・司法　109</t>
    <rPh sb="0" eb="2">
      <t>コウアン</t>
    </rPh>
    <rPh sb="3" eb="5">
      <t>ショウボウ</t>
    </rPh>
    <rPh sb="6" eb="8">
      <t>シホウ</t>
    </rPh>
    <phoneticPr fontId="2"/>
  </si>
  <si>
    <t>108　公安・消防・司法</t>
    <rPh sb="4" eb="6">
      <t>コウアン</t>
    </rPh>
    <rPh sb="7" eb="9">
      <t>ショウボウ</t>
    </rPh>
    <rPh sb="10" eb="12">
      <t>シホウ</t>
    </rPh>
    <phoneticPr fontId="2"/>
  </si>
  <si>
    <t>　　  　　　１７　公　　安　　・　　消</t>
    <rPh sb="10" eb="11">
      <t>コウ</t>
    </rPh>
    <rPh sb="13" eb="14">
      <t>アン</t>
    </rPh>
    <rPh sb="19" eb="20">
      <t>ケ</t>
    </rPh>
    <phoneticPr fontId="2"/>
  </si>
  <si>
    <t xml:space="preserve">  3</t>
  </si>
  <si>
    <t>　3</t>
  </si>
  <si>
    <t>　4</t>
  </si>
  <si>
    <t>　9（10）</t>
    <phoneticPr fontId="2"/>
  </si>
  <si>
    <t>-</t>
    <phoneticPr fontId="2"/>
  </si>
  <si>
    <t xml:space="preserve">  4</t>
  </si>
  <si>
    <t>　5</t>
  </si>
  <si>
    <t>注１：団員欄のかっこ内は、内機能別団員数。</t>
    <rPh sb="0" eb="1">
      <t>チュウ</t>
    </rPh>
    <rPh sb="3" eb="5">
      <t>ダンイン</t>
    </rPh>
    <rPh sb="5" eb="6">
      <t>ラン</t>
    </rPh>
    <rPh sb="10" eb="11">
      <t>ナイ</t>
    </rPh>
    <rPh sb="13" eb="14">
      <t>ウチ</t>
    </rPh>
    <rPh sb="14" eb="16">
      <t>キノウ</t>
    </rPh>
    <rPh sb="16" eb="17">
      <t>ベツ</t>
    </rPh>
    <rPh sb="17" eb="19">
      <t>ダンイン</t>
    </rPh>
    <rPh sb="19" eb="20">
      <t>スウ</t>
    </rPh>
    <phoneticPr fontId="2"/>
  </si>
  <si>
    <t>交　番</t>
    <phoneticPr fontId="2"/>
  </si>
  <si>
    <t>　9（10）</t>
    <phoneticPr fontId="2"/>
  </si>
  <si>
    <t>-</t>
    <phoneticPr fontId="2"/>
  </si>
  <si>
    <t>.</t>
    <phoneticPr fontId="2"/>
  </si>
  <si>
    <t>339(39)</t>
    <phoneticPr fontId="2"/>
  </si>
  <si>
    <t>２　　交　通　事　故　発　生　状　況</t>
    <rPh sb="3" eb="4">
      <t>コウ</t>
    </rPh>
    <rPh sb="5" eb="6">
      <t>ツウ</t>
    </rPh>
    <rPh sb="7" eb="8">
      <t>コト</t>
    </rPh>
    <rPh sb="9" eb="10">
      <t>ユエ</t>
    </rPh>
    <rPh sb="11" eb="12">
      <t>ハツ</t>
    </rPh>
    <rPh sb="13" eb="14">
      <t>ショウ</t>
    </rPh>
    <rPh sb="15" eb="16">
      <t>ジョウ</t>
    </rPh>
    <rPh sb="17" eb="18">
      <t>キョウ</t>
    </rPh>
    <phoneticPr fontId="2"/>
  </si>
  <si>
    <t>３　　交　通　事　故　（　人　身　事　故　）　発　生　原　因　別　状　況</t>
    <rPh sb="3" eb="4">
      <t>コウ</t>
    </rPh>
    <rPh sb="5" eb="6">
      <t>ツウ</t>
    </rPh>
    <rPh sb="7" eb="8">
      <t>コト</t>
    </rPh>
    <rPh sb="9" eb="10">
      <t>ユエ</t>
    </rPh>
    <rPh sb="13" eb="14">
      <t>ジン</t>
    </rPh>
    <rPh sb="15" eb="16">
      <t>ミ</t>
    </rPh>
    <rPh sb="17" eb="18">
      <t>コト</t>
    </rPh>
    <rPh sb="19" eb="20">
      <t>ユエ</t>
    </rPh>
    <rPh sb="23" eb="24">
      <t>ハッ</t>
    </rPh>
    <rPh sb="25" eb="26">
      <t>セイ</t>
    </rPh>
    <rPh sb="27" eb="28">
      <t>ハラ</t>
    </rPh>
    <rPh sb="29" eb="30">
      <t>イン</t>
    </rPh>
    <rPh sb="31" eb="32">
      <t>ベツ</t>
    </rPh>
    <rPh sb="33" eb="34">
      <t>ジョウ</t>
    </rPh>
    <rPh sb="35" eb="36">
      <t>キョウ</t>
    </rPh>
    <phoneticPr fontId="2"/>
  </si>
  <si>
    <t>４　　交　通　違　反　の　違　反　別　検　挙　数</t>
    <rPh sb="3" eb="4">
      <t>コウ</t>
    </rPh>
    <rPh sb="5" eb="6">
      <t>ツウ</t>
    </rPh>
    <rPh sb="7" eb="8">
      <t>チガイ</t>
    </rPh>
    <rPh sb="9" eb="10">
      <t>ハン</t>
    </rPh>
    <rPh sb="13" eb="14">
      <t>チガイ</t>
    </rPh>
    <rPh sb="15" eb="16">
      <t>ハン</t>
    </rPh>
    <rPh sb="17" eb="18">
      <t>ベツ</t>
    </rPh>
    <rPh sb="19" eb="20">
      <t>ケン</t>
    </rPh>
    <rPh sb="21" eb="22">
      <t>コゾル</t>
    </rPh>
    <rPh sb="23" eb="24">
      <t>スウ</t>
    </rPh>
    <phoneticPr fontId="2"/>
  </si>
  <si>
    <t>５　　自　動　車　運　転　免　許　所　有　者　数</t>
    <rPh sb="3" eb="4">
      <t>ジ</t>
    </rPh>
    <rPh sb="5" eb="6">
      <t>ドウ</t>
    </rPh>
    <rPh sb="7" eb="8">
      <t>クルマ</t>
    </rPh>
    <rPh sb="9" eb="10">
      <t>ウン</t>
    </rPh>
    <rPh sb="11" eb="12">
      <t>テン</t>
    </rPh>
    <rPh sb="13" eb="14">
      <t>メン</t>
    </rPh>
    <rPh sb="15" eb="16">
      <t>モト</t>
    </rPh>
    <rPh sb="17" eb="18">
      <t>ショ</t>
    </rPh>
    <rPh sb="19" eb="20">
      <t>ユウ</t>
    </rPh>
    <rPh sb="21" eb="22">
      <t>シャ</t>
    </rPh>
    <rPh sb="23" eb="24">
      <t>スウ</t>
    </rPh>
    <phoneticPr fontId="2"/>
  </si>
  <si>
    <t>６　　路 線 別 交 通 事 故 （ 人 身 事 故 ） 発 生 件 数</t>
    <rPh sb="3" eb="4">
      <t>ロ</t>
    </rPh>
    <rPh sb="5" eb="6">
      <t>セン</t>
    </rPh>
    <rPh sb="7" eb="8">
      <t>ベツ</t>
    </rPh>
    <rPh sb="9" eb="10">
      <t>コウ</t>
    </rPh>
    <rPh sb="11" eb="12">
      <t>ツウ</t>
    </rPh>
    <rPh sb="13" eb="14">
      <t>コト</t>
    </rPh>
    <rPh sb="15" eb="16">
      <t>ユエ</t>
    </rPh>
    <rPh sb="19" eb="20">
      <t>ジン</t>
    </rPh>
    <rPh sb="21" eb="22">
      <t>ミ</t>
    </rPh>
    <rPh sb="23" eb="24">
      <t>コト</t>
    </rPh>
    <rPh sb="25" eb="26">
      <t>ユエ</t>
    </rPh>
    <rPh sb="29" eb="30">
      <t>ハツ</t>
    </rPh>
    <rPh sb="31" eb="32">
      <t>ショウ</t>
    </rPh>
    <rPh sb="33" eb="34">
      <t>ケン</t>
    </rPh>
    <rPh sb="35" eb="36">
      <t>カズ</t>
    </rPh>
    <phoneticPr fontId="2"/>
  </si>
  <si>
    <t>７　　犯　罪　の　発　生　・　解　決　の　推　移</t>
    <rPh sb="3" eb="4">
      <t>ハン</t>
    </rPh>
    <rPh sb="5" eb="6">
      <t>ツミ</t>
    </rPh>
    <rPh sb="9" eb="10">
      <t>ハッ</t>
    </rPh>
    <rPh sb="11" eb="12">
      <t>セイ</t>
    </rPh>
    <rPh sb="15" eb="16">
      <t>カイ</t>
    </rPh>
    <rPh sb="17" eb="18">
      <t>ケッ</t>
    </rPh>
    <rPh sb="21" eb="22">
      <t>スイ</t>
    </rPh>
    <rPh sb="23" eb="24">
      <t>ワタル</t>
    </rPh>
    <phoneticPr fontId="2"/>
  </si>
  <si>
    <t>８　　少　年　犯　罪　検　挙　人　数　（　刑　法　犯　）</t>
    <rPh sb="3" eb="4">
      <t>ショウ</t>
    </rPh>
    <rPh sb="5" eb="6">
      <t>トシ</t>
    </rPh>
    <rPh sb="7" eb="8">
      <t>ハン</t>
    </rPh>
    <rPh sb="9" eb="10">
      <t>ツミ</t>
    </rPh>
    <rPh sb="11" eb="12">
      <t>ケン</t>
    </rPh>
    <rPh sb="13" eb="14">
      <t>コゾル</t>
    </rPh>
    <rPh sb="15" eb="16">
      <t>ヒト</t>
    </rPh>
    <rPh sb="17" eb="18">
      <t>カズ</t>
    </rPh>
    <rPh sb="21" eb="22">
      <t>ケイ</t>
    </rPh>
    <rPh sb="23" eb="24">
      <t>ホウ</t>
    </rPh>
    <rPh sb="25" eb="26">
      <t>ハン</t>
    </rPh>
    <phoneticPr fontId="2"/>
  </si>
  <si>
    <t>９　　風　俗　営　業　許　可　件　数　の　推　移</t>
    <rPh sb="3" eb="4">
      <t>フウ</t>
    </rPh>
    <rPh sb="5" eb="6">
      <t>ゾク</t>
    </rPh>
    <rPh sb="7" eb="8">
      <t>エイ</t>
    </rPh>
    <rPh sb="9" eb="10">
      <t>ギョウ</t>
    </rPh>
    <rPh sb="11" eb="12">
      <t>モト</t>
    </rPh>
    <rPh sb="13" eb="14">
      <t>カ</t>
    </rPh>
    <rPh sb="15" eb="16">
      <t>ケン</t>
    </rPh>
    <rPh sb="17" eb="18">
      <t>カズ</t>
    </rPh>
    <rPh sb="21" eb="22">
      <t>スイ</t>
    </rPh>
    <rPh sb="23" eb="24">
      <t>ウツリ</t>
    </rPh>
    <phoneticPr fontId="2"/>
  </si>
  <si>
    <t>１０　　拾　得　物</t>
    <rPh sb="4" eb="5">
      <t>ヒロ</t>
    </rPh>
    <rPh sb="6" eb="7">
      <t>トク</t>
    </rPh>
    <rPh sb="8" eb="9">
      <t>モノ</t>
    </rPh>
    <phoneticPr fontId="2"/>
  </si>
  <si>
    <t>１１　　消防本部（署）の設置・消防機械保有状況</t>
    <rPh sb="4" eb="5">
      <t>ケ</t>
    </rPh>
    <rPh sb="5" eb="6">
      <t>ボウ</t>
    </rPh>
    <rPh sb="6" eb="7">
      <t>ホン</t>
    </rPh>
    <rPh sb="7" eb="8">
      <t>ブ</t>
    </rPh>
    <rPh sb="9" eb="10">
      <t>ショ</t>
    </rPh>
    <rPh sb="12" eb="13">
      <t>セツ</t>
    </rPh>
    <rPh sb="13" eb="14">
      <t>オキ</t>
    </rPh>
    <rPh sb="15" eb="17">
      <t>ショウボウ</t>
    </rPh>
    <rPh sb="17" eb="19">
      <t>キカイ</t>
    </rPh>
    <rPh sb="19" eb="21">
      <t>ホユウ</t>
    </rPh>
    <rPh sb="21" eb="23">
      <t>ジョウキョウ</t>
    </rPh>
    <phoneticPr fontId="2"/>
  </si>
  <si>
    <t>１２　　火　災　発　生　の　状　況　及　び　損　害　額</t>
    <rPh sb="4" eb="5">
      <t>ヒ</t>
    </rPh>
    <rPh sb="6" eb="7">
      <t>ワザワ</t>
    </rPh>
    <rPh sb="8" eb="9">
      <t>ハツ</t>
    </rPh>
    <rPh sb="10" eb="11">
      <t>ショウ</t>
    </rPh>
    <rPh sb="14" eb="15">
      <t>ジョウ</t>
    </rPh>
    <rPh sb="16" eb="17">
      <t>キョウ</t>
    </rPh>
    <rPh sb="18" eb="19">
      <t>オヨ</t>
    </rPh>
    <rPh sb="22" eb="23">
      <t>ソン</t>
    </rPh>
    <rPh sb="24" eb="25">
      <t>ガイ</t>
    </rPh>
    <rPh sb="26" eb="27">
      <t>ガク</t>
    </rPh>
    <phoneticPr fontId="2"/>
  </si>
  <si>
    <t>１３　 原　因　別　火　災　件　数</t>
    <rPh sb="4" eb="5">
      <t>ハラ</t>
    </rPh>
    <rPh sb="6" eb="7">
      <t>イン</t>
    </rPh>
    <rPh sb="8" eb="9">
      <t>ベツ</t>
    </rPh>
    <rPh sb="10" eb="11">
      <t>ヒ</t>
    </rPh>
    <rPh sb="12" eb="13">
      <t>サイ</t>
    </rPh>
    <rPh sb="14" eb="15">
      <t>ケン</t>
    </rPh>
    <rPh sb="16" eb="17">
      <t>スウ</t>
    </rPh>
    <phoneticPr fontId="2"/>
  </si>
  <si>
    <t>１４　　救　急　車　出　動　状　況</t>
    <rPh sb="4" eb="5">
      <t>スクイ</t>
    </rPh>
    <rPh sb="6" eb="7">
      <t>キュウ</t>
    </rPh>
    <rPh sb="8" eb="9">
      <t>クルマ</t>
    </rPh>
    <rPh sb="10" eb="11">
      <t>デ</t>
    </rPh>
    <rPh sb="12" eb="13">
      <t>ドウ</t>
    </rPh>
    <rPh sb="14" eb="15">
      <t>ジョウ</t>
    </rPh>
    <rPh sb="16" eb="17">
      <t>キョウ</t>
    </rPh>
    <phoneticPr fontId="2"/>
  </si>
  <si>
    <t>１５　　消　防　職　員　階　級　別　人　員</t>
    <rPh sb="4" eb="5">
      <t>ケ</t>
    </rPh>
    <rPh sb="6" eb="7">
      <t>ボウ</t>
    </rPh>
    <rPh sb="8" eb="9">
      <t>ショク</t>
    </rPh>
    <rPh sb="10" eb="11">
      <t>イン</t>
    </rPh>
    <rPh sb="12" eb="13">
      <t>カイ</t>
    </rPh>
    <rPh sb="14" eb="15">
      <t>キュウ</t>
    </rPh>
    <rPh sb="16" eb="17">
      <t>ベツ</t>
    </rPh>
    <rPh sb="18" eb="19">
      <t>ヒト</t>
    </rPh>
    <rPh sb="20" eb="21">
      <t>イン</t>
    </rPh>
    <phoneticPr fontId="2"/>
  </si>
  <si>
    <t>１６　　消　防　団　員　階　級　別　人　員</t>
    <rPh sb="4" eb="5">
      <t>ケ</t>
    </rPh>
    <rPh sb="6" eb="7">
      <t>ボウ</t>
    </rPh>
    <rPh sb="8" eb="9">
      <t>ダン</t>
    </rPh>
    <rPh sb="10" eb="11">
      <t>イン</t>
    </rPh>
    <rPh sb="12" eb="13">
      <t>カイ</t>
    </rPh>
    <rPh sb="14" eb="15">
      <t>キュウ</t>
    </rPh>
    <rPh sb="16" eb="17">
      <t>ベツ</t>
    </rPh>
    <rPh sb="18" eb="19">
      <t>ジン</t>
    </rPh>
    <rPh sb="20" eb="21">
      <t>イン</t>
    </rPh>
    <phoneticPr fontId="2"/>
  </si>
  <si>
    <t>１７　 消　防　水　利　施　設</t>
    <rPh sb="4" eb="5">
      <t>ケ</t>
    </rPh>
    <rPh sb="6" eb="7">
      <t>ボウ</t>
    </rPh>
    <rPh sb="8" eb="9">
      <t>ミズ</t>
    </rPh>
    <rPh sb="10" eb="11">
      <t>リ</t>
    </rPh>
    <rPh sb="12" eb="13">
      <t>シ</t>
    </rPh>
    <rPh sb="14" eb="15">
      <t>セツ</t>
    </rPh>
    <phoneticPr fontId="2"/>
  </si>
  <si>
    <t xml:space="preserve">  5</t>
  </si>
  <si>
    <t>　6</t>
  </si>
  <si>
    <t>343(47)</t>
    <phoneticPr fontId="2"/>
  </si>
  <si>
    <t>-</t>
    <phoneticPr fontId="2"/>
  </si>
  <si>
    <t>　9（12）</t>
    <phoneticPr fontId="2"/>
  </si>
  <si>
    <t xml:space="preserve">  6</t>
  </si>
  <si>
    <t>　7</t>
  </si>
  <si>
    <t>令和3年</t>
    <rPh sb="0" eb="2">
      <t>レイワ</t>
    </rPh>
    <rPh sb="3" eb="4">
      <t>ネン</t>
    </rPh>
    <phoneticPr fontId="2"/>
  </si>
  <si>
    <t>注１：令和2年の値を100とする。</t>
    <rPh sb="0" eb="1">
      <t>チュウ</t>
    </rPh>
    <rPh sb="3" eb="5">
      <t>レイワ</t>
    </rPh>
    <rPh sb="6" eb="7">
      <t>ネン</t>
    </rPh>
    <rPh sb="7" eb="8">
      <t>ヘイネン</t>
    </rPh>
    <rPh sb="8" eb="9">
      <t>アタイ</t>
    </rPh>
    <phoneticPr fontId="2"/>
  </si>
  <si>
    <t>-</t>
    <phoneticPr fontId="2"/>
  </si>
  <si>
    <t>令和6年中（単位：件）</t>
    <rPh sb="0" eb="2">
      <t>レイワ</t>
    </rPh>
    <rPh sb="3" eb="4">
      <t>ネン</t>
    </rPh>
    <rPh sb="4" eb="5">
      <t>チュウ</t>
    </rPh>
    <rPh sb="5" eb="6">
      <t>ヒラナカ</t>
    </rPh>
    <rPh sb="6" eb="8">
      <t>タンイ</t>
    </rPh>
    <rPh sb="9" eb="10">
      <t>ケン</t>
    </rPh>
    <phoneticPr fontId="2"/>
  </si>
  <si>
    <t>　9（10）</t>
    <phoneticPr fontId="2"/>
  </si>
  <si>
    <t>-</t>
    <phoneticPr fontId="2"/>
  </si>
  <si>
    <t>344(61)</t>
    <phoneticPr fontId="2"/>
  </si>
  <si>
    <t>-</t>
    <phoneticPr fontId="2"/>
  </si>
  <si>
    <t>注１：令和６年度分より総数のみの公開とする。</t>
    <rPh sb="0" eb="1">
      <t>チュウ</t>
    </rPh>
    <rPh sb="3" eb="5">
      <t>レイカズ</t>
    </rPh>
    <rPh sb="6" eb="8">
      <t>ネンド</t>
    </rPh>
    <rPh sb="8" eb="9">
      <t>ブン</t>
    </rPh>
    <rPh sb="11" eb="13">
      <t>ソウスウ</t>
    </rPh>
    <rPh sb="16" eb="18">
      <t>コウカイ</t>
    </rPh>
    <phoneticPr fontId="2"/>
  </si>
  <si>
    <t>注１：本表以下３を除く１０までの数値は富士宮警察署管内（旧芝川町を含む）</t>
    <rPh sb="0" eb="1">
      <t>チュウ</t>
    </rPh>
    <rPh sb="3" eb="4">
      <t>ホン</t>
    </rPh>
    <rPh sb="4" eb="5">
      <t>ヒョウ</t>
    </rPh>
    <rPh sb="5" eb="7">
      <t>イカ</t>
    </rPh>
    <rPh sb="9" eb="10">
      <t>ノゾ</t>
    </rPh>
    <rPh sb="16" eb="18">
      <t>スウチ</t>
    </rPh>
    <rPh sb="19" eb="22">
      <t>フジノミヤ</t>
    </rPh>
    <rPh sb="22" eb="24">
      <t>ケイサツ</t>
    </rPh>
    <rPh sb="24" eb="25">
      <t>ショ</t>
    </rPh>
    <rPh sb="25" eb="27">
      <t>カンナイ</t>
    </rPh>
    <rPh sb="28" eb="29">
      <t>キュウ</t>
    </rPh>
    <rPh sb="29" eb="32">
      <t>シバカワチョウ</t>
    </rPh>
    <rPh sb="33" eb="34">
      <t>フク</t>
    </rPh>
    <phoneticPr fontId="2"/>
  </si>
  <si>
    <t>のものである。</t>
    <phoneticPr fontId="2"/>
  </si>
  <si>
    <t>建　 物 
焼　 積 　 （㎡）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</si>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</sst>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/>
    <xf numFmtId="0" fontId="4" fillId="0" borderId="2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18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4"/>
    </xf>
    <xf numFmtId="0" fontId="4" fillId="0" borderId="10" xfId="0" applyFont="1" applyBorder="1" applyAlignment="1">
      <alignment horizontal="distributed" vertical="center" indent="4"/>
    </xf>
    <xf numFmtId="0" fontId="4" fillId="0" borderId="14" xfId="0" applyFont="1" applyBorder="1" applyAlignment="1">
      <alignment horizontal="distributed" vertical="center" indent="4"/>
    </xf>
    <xf numFmtId="0" fontId="4" fillId="0" borderId="5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15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19" xfId="0" applyFont="1" applyBorder="1" applyAlignment="1">
      <alignment horizontal="distributed" vertical="center" indent="2"/>
    </xf>
    <xf numFmtId="38" fontId="4" fillId="0" borderId="17" xfId="2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indent="5"/>
    </xf>
    <xf numFmtId="0" fontId="5" fillId="0" borderId="1" xfId="0" applyFont="1" applyBorder="1"/>
    <xf numFmtId="0" fontId="7" fillId="0" borderId="1" xfId="0" applyFont="1" applyBorder="1"/>
    <xf numFmtId="0" fontId="4" fillId="0" borderId="0" xfId="0" applyFont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/>
    </xf>
    <xf numFmtId="0" fontId="4" fillId="0" borderId="9" xfId="0" applyFont="1" applyBorder="1" applyAlignment="1">
      <alignment horizontal="distributed" vertical="center" indent="10"/>
    </xf>
    <xf numFmtId="0" fontId="4" fillId="0" borderId="10" xfId="0" applyFont="1" applyBorder="1" applyAlignment="1">
      <alignment horizontal="distributed" vertical="center" indent="10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0" xfId="0" applyFont="1"/>
    <xf numFmtId="0" fontId="4" fillId="0" borderId="1" xfId="0" applyFont="1" applyBorder="1"/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vertical="center"/>
    </xf>
    <xf numFmtId="38" fontId="4" fillId="0" borderId="1" xfId="2" applyFont="1" applyBorder="1" applyAlignment="1">
      <alignment horizontal="right" vertical="center"/>
    </xf>
    <xf numFmtId="38" fontId="4" fillId="0" borderId="1" xfId="2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38" fontId="4" fillId="0" borderId="3" xfId="2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/>
    </xf>
    <xf numFmtId="38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76" fontId="4" fillId="0" borderId="1" xfId="2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38" fontId="4" fillId="0" borderId="21" xfId="2" applyFont="1" applyBorder="1" applyAlignment="1">
      <alignment horizontal="right" vertical="center"/>
    </xf>
    <xf numFmtId="38" fontId="4" fillId="0" borderId="2" xfId="2" applyFont="1" applyBorder="1" applyAlignment="1">
      <alignment horizontal="right" vertical="center"/>
    </xf>
    <xf numFmtId="38" fontId="4" fillId="0" borderId="2" xfId="2" applyFont="1" applyBorder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vertical="center"/>
    </xf>
    <xf numFmtId="38" fontId="4" fillId="0" borderId="2" xfId="2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38" fontId="4" fillId="0" borderId="8" xfId="2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8" fontId="4" fillId="0" borderId="17" xfId="2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distributed" vertical="center" indent="3"/>
    </xf>
    <xf numFmtId="0" fontId="4" fillId="0" borderId="14" xfId="0" applyFont="1" applyBorder="1" applyAlignment="1">
      <alignment horizontal="distributed" vertical="center" indent="3"/>
    </xf>
    <xf numFmtId="0" fontId="5" fillId="0" borderId="4" xfId="0" applyFont="1" applyBorder="1"/>
    <xf numFmtId="0" fontId="4" fillId="0" borderId="10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10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distributed" vertical="center" indent="3"/>
    </xf>
    <xf numFmtId="0" fontId="4" fillId="0" borderId="16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distributed" vertical="center" indent="3"/>
    </xf>
    <xf numFmtId="49" fontId="4" fillId="0" borderId="22" xfId="0" applyNumberFormat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8" fontId="4" fillId="0" borderId="8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10" xfId="0" applyFont="1" applyBorder="1" applyAlignment="1">
      <alignment horizontal="distributed" vertical="center" indent="2"/>
    </xf>
    <xf numFmtId="0" fontId="4" fillId="0" borderId="14" xfId="0" applyFont="1" applyBorder="1" applyAlignment="1">
      <alignment horizontal="distributed" vertical="center" indent="2"/>
    </xf>
    <xf numFmtId="38" fontId="4" fillId="0" borderId="0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/>
    <xf numFmtId="38" fontId="4" fillId="0" borderId="2" xfId="1" applyFont="1" applyBorder="1" applyAlignment="1">
      <alignment horizontal="righ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01"/>
  <sheetViews>
    <sheetView tabSelected="1" view="pageBreakPreview" zoomScaleNormal="100" zoomScaleSheetLayoutView="100" workbookViewId="0">
      <selection activeCell="A3" sqref="A3:BU3"/>
    </sheetView>
  </sheetViews>
  <sheetFormatPr defaultColWidth="9" defaultRowHeight="13" x14ac:dyDescent="0.2"/>
  <cols>
    <col min="1" max="73" width="1.08984375" style="2" customWidth="1"/>
    <col min="74" max="77" width="9" style="2" customWidth="1"/>
    <col min="78" max="16384" width="9" style="2"/>
  </cols>
  <sheetData>
    <row r="1" spans="1:73" x14ac:dyDescent="0.2">
      <c r="A1" s="1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73" ht="23.5" x14ac:dyDescent="0.2">
      <c r="A3" s="160" t="s">
        <v>178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</row>
    <row r="5" spans="1:73" ht="21" customHeight="1" x14ac:dyDescent="0.2">
      <c r="A5" s="161" t="s">
        <v>17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</row>
    <row r="6" spans="1:73" x14ac:dyDescent="0.2">
      <c r="BL6" s="162"/>
      <c r="BM6" s="162"/>
      <c r="BN6" s="162"/>
      <c r="BO6" s="162"/>
      <c r="BP6" s="162"/>
      <c r="BQ6" s="162"/>
      <c r="BR6" s="162"/>
      <c r="BS6" s="162"/>
      <c r="BT6" s="162"/>
      <c r="BU6" s="162"/>
    </row>
    <row r="7" spans="1:73" x14ac:dyDescent="0.2">
      <c r="BM7" s="123"/>
      <c r="BN7" s="123"/>
      <c r="BO7" s="123"/>
      <c r="BP7" s="123"/>
      <c r="BQ7" s="123"/>
      <c r="BR7" s="123"/>
      <c r="BS7" s="123"/>
      <c r="BT7" s="123"/>
      <c r="BU7" s="163" t="s">
        <v>92</v>
      </c>
    </row>
    <row r="8" spans="1:73" x14ac:dyDescent="0.2">
      <c r="A8" s="54" t="s">
        <v>23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85" t="s">
        <v>165</v>
      </c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</row>
    <row r="9" spans="1:73" x14ac:dyDescent="0.2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  <c r="N9" s="164" t="s">
        <v>18</v>
      </c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6"/>
      <c r="AH9" s="165" t="s">
        <v>19</v>
      </c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4" t="s">
        <v>20</v>
      </c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</row>
    <row r="10" spans="1:73" x14ac:dyDescent="0.2">
      <c r="A10" s="21" t="s">
        <v>101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>
        <v>131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9"/>
      <c r="AH10" s="170">
        <v>122</v>
      </c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9"/>
      <c r="BB10" s="98" t="s">
        <v>167</v>
      </c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44"/>
    </row>
    <row r="11" spans="1:73" x14ac:dyDescent="0.2">
      <c r="A11" s="21" t="s">
        <v>179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8">
        <v>131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9"/>
      <c r="AH11" s="170">
        <v>122</v>
      </c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9"/>
      <c r="BB11" s="98" t="s">
        <v>182</v>
      </c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44"/>
    </row>
    <row r="12" spans="1:73" x14ac:dyDescent="0.2">
      <c r="A12" s="21" t="s">
        <v>184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8">
        <v>131</v>
      </c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  <c r="AH12" s="170">
        <v>122</v>
      </c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9"/>
      <c r="BB12" s="98" t="s">
        <v>188</v>
      </c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44"/>
    </row>
    <row r="13" spans="1:73" x14ac:dyDescent="0.2">
      <c r="A13" s="21" t="s">
        <v>208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>
        <v>131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9"/>
      <c r="AH13" s="170">
        <v>122</v>
      </c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9"/>
      <c r="BB13" s="98" t="s">
        <v>212</v>
      </c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44"/>
    </row>
    <row r="14" spans="1:73" x14ac:dyDescent="0.2">
      <c r="A14" s="26" t="s">
        <v>213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3">
        <v>131</v>
      </c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4"/>
      <c r="AH14" s="175">
        <v>122</v>
      </c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4"/>
      <c r="BB14" s="98" t="s">
        <v>219</v>
      </c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44"/>
    </row>
    <row r="15" spans="1:73" x14ac:dyDescent="0.2"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</row>
    <row r="16" spans="1:73" x14ac:dyDescent="0.2">
      <c r="A16" s="54" t="s">
        <v>23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8" t="s">
        <v>21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 t="s">
        <v>187</v>
      </c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10"/>
      <c r="BB16" s="9" t="s">
        <v>22</v>
      </c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</row>
    <row r="17" spans="1:73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5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7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</row>
    <row r="18" spans="1:73" x14ac:dyDescent="0.2">
      <c r="A18" s="21" t="s">
        <v>101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>
        <v>1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9"/>
      <c r="AH18" s="170">
        <v>6</v>
      </c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9"/>
      <c r="BB18" s="170">
        <v>9</v>
      </c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9"/>
    </row>
    <row r="19" spans="1:73" x14ac:dyDescent="0.2">
      <c r="A19" s="21" t="s">
        <v>179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8">
        <v>1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9"/>
      <c r="AH19" s="170">
        <v>6</v>
      </c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9"/>
      <c r="BB19" s="170">
        <v>9</v>
      </c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9"/>
    </row>
    <row r="20" spans="1:73" x14ac:dyDescent="0.2">
      <c r="A20" s="21" t="s">
        <v>184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8">
        <v>1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9"/>
      <c r="AH20" s="170">
        <v>5</v>
      </c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9"/>
      <c r="BB20" s="170">
        <v>8</v>
      </c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9"/>
    </row>
    <row r="21" spans="1:73" x14ac:dyDescent="0.2">
      <c r="A21" s="21" t="s">
        <v>208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8">
        <v>1</v>
      </c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9"/>
      <c r="AH21" s="170">
        <v>5</v>
      </c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9"/>
      <c r="BB21" s="170">
        <v>8</v>
      </c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9"/>
    </row>
    <row r="22" spans="1:73" x14ac:dyDescent="0.2">
      <c r="A22" s="26" t="s">
        <v>213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3">
        <v>1</v>
      </c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4"/>
      <c r="AH22" s="175">
        <v>5</v>
      </c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4"/>
      <c r="BB22" s="175">
        <v>8</v>
      </c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4"/>
    </row>
    <row r="23" spans="1:73" x14ac:dyDescent="0.2">
      <c r="A23" s="176" t="s">
        <v>224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46" t="s">
        <v>0</v>
      </c>
    </row>
    <row r="24" spans="1:73" x14ac:dyDescent="0.2">
      <c r="E24" s="177" t="s">
        <v>225</v>
      </c>
    </row>
    <row r="25" spans="1:73" x14ac:dyDescent="0.2">
      <c r="A25" s="178" t="s">
        <v>15</v>
      </c>
    </row>
    <row r="26" spans="1:73" x14ac:dyDescent="0.2">
      <c r="A26" s="178"/>
    </row>
    <row r="27" spans="1:73" ht="21" customHeight="1" x14ac:dyDescent="0.2">
      <c r="A27" s="161" t="s">
        <v>192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</row>
    <row r="28" spans="1:73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</row>
    <row r="29" spans="1:73" x14ac:dyDescent="0.2"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46" t="s">
        <v>16</v>
      </c>
    </row>
    <row r="30" spans="1:73" x14ac:dyDescent="0.2">
      <c r="A30" s="154" t="s">
        <v>23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5"/>
      <c r="T30" s="157" t="s">
        <v>25</v>
      </c>
      <c r="U30" s="157"/>
      <c r="V30" s="157"/>
      <c r="W30" s="157"/>
      <c r="X30" s="157"/>
      <c r="Y30" s="157"/>
      <c r="Z30" s="157"/>
      <c r="AA30" s="157"/>
      <c r="AB30" s="157"/>
      <c r="AC30" s="159" t="s">
        <v>26</v>
      </c>
      <c r="AD30" s="157"/>
      <c r="AE30" s="157"/>
      <c r="AF30" s="157"/>
      <c r="AG30" s="157"/>
      <c r="AH30" s="157"/>
      <c r="AI30" s="157"/>
      <c r="AJ30" s="157"/>
      <c r="AK30" s="157"/>
      <c r="AL30" s="159" t="s">
        <v>27</v>
      </c>
      <c r="AM30" s="157"/>
      <c r="AN30" s="157"/>
      <c r="AO30" s="157"/>
      <c r="AP30" s="157"/>
      <c r="AQ30" s="157"/>
      <c r="AR30" s="157"/>
      <c r="AS30" s="157"/>
      <c r="AT30" s="157"/>
      <c r="AU30" s="159" t="s">
        <v>26</v>
      </c>
      <c r="AV30" s="157"/>
      <c r="AW30" s="157"/>
      <c r="AX30" s="157"/>
      <c r="AY30" s="157"/>
      <c r="AZ30" s="157"/>
      <c r="BA30" s="157"/>
      <c r="BB30" s="157"/>
      <c r="BC30" s="157"/>
      <c r="BD30" s="159" t="s">
        <v>28</v>
      </c>
      <c r="BE30" s="157"/>
      <c r="BF30" s="157"/>
      <c r="BG30" s="157"/>
      <c r="BH30" s="157"/>
      <c r="BI30" s="157"/>
      <c r="BJ30" s="157"/>
      <c r="BK30" s="157"/>
      <c r="BL30" s="157"/>
      <c r="BM30" s="159" t="s">
        <v>26</v>
      </c>
      <c r="BN30" s="157"/>
      <c r="BO30" s="157"/>
      <c r="BP30" s="157"/>
      <c r="BQ30" s="157"/>
      <c r="BR30" s="157"/>
      <c r="BS30" s="157"/>
      <c r="BT30" s="157"/>
      <c r="BU30" s="157"/>
    </row>
    <row r="31" spans="1:73" x14ac:dyDescent="0.2">
      <c r="A31" s="20" t="s">
        <v>101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1"/>
      <c r="T31" s="180">
        <v>716</v>
      </c>
      <c r="U31" s="32"/>
      <c r="V31" s="32"/>
      <c r="W31" s="32"/>
      <c r="X31" s="32"/>
      <c r="Y31" s="32"/>
      <c r="Z31" s="32"/>
      <c r="AA31" s="33"/>
      <c r="AB31" s="33"/>
      <c r="AC31" s="139">
        <v>100</v>
      </c>
      <c r="AD31" s="139"/>
      <c r="AE31" s="139"/>
      <c r="AF31" s="139"/>
      <c r="AG31" s="139"/>
      <c r="AH31" s="139"/>
      <c r="AI31" s="114"/>
      <c r="AJ31" s="1"/>
      <c r="AK31" s="1"/>
      <c r="AL31" s="23">
        <v>4</v>
      </c>
      <c r="AM31" s="23"/>
      <c r="AN31" s="23"/>
      <c r="AO31" s="23"/>
      <c r="AP31" s="23"/>
      <c r="AQ31" s="23"/>
      <c r="AR31" s="23"/>
      <c r="AS31" s="23"/>
      <c r="AT31" s="23"/>
      <c r="AU31" s="139">
        <v>100</v>
      </c>
      <c r="AV31" s="139"/>
      <c r="AW31" s="139"/>
      <c r="AX31" s="139"/>
      <c r="AY31" s="139"/>
      <c r="AZ31" s="139"/>
      <c r="BA31" s="114"/>
      <c r="BB31" s="1"/>
      <c r="BC31" s="1"/>
      <c r="BD31" s="181">
        <v>926</v>
      </c>
      <c r="BE31" s="181"/>
      <c r="BF31" s="181"/>
      <c r="BG31" s="181"/>
      <c r="BH31" s="181"/>
      <c r="BI31" s="181"/>
      <c r="BJ31" s="33"/>
      <c r="BK31" s="33"/>
      <c r="BL31" s="33"/>
      <c r="BM31" s="139">
        <v>100</v>
      </c>
      <c r="BN31" s="139"/>
      <c r="BO31" s="139"/>
      <c r="BP31" s="139"/>
      <c r="BQ31" s="139"/>
      <c r="BR31" s="139"/>
      <c r="BS31" s="114"/>
      <c r="BT31" s="1"/>
      <c r="BU31" s="1"/>
    </row>
    <row r="32" spans="1:73" x14ac:dyDescent="0.2">
      <c r="A32" s="20" t="s">
        <v>180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  <c r="T32" s="180">
        <v>600</v>
      </c>
      <c r="U32" s="32"/>
      <c r="V32" s="32"/>
      <c r="W32" s="32"/>
      <c r="X32" s="32"/>
      <c r="Y32" s="32"/>
      <c r="Z32" s="32"/>
      <c r="AA32" s="33"/>
      <c r="AB32" s="33"/>
      <c r="AC32" s="139">
        <v>83.8</v>
      </c>
      <c r="AD32" s="139"/>
      <c r="AE32" s="139"/>
      <c r="AF32" s="139"/>
      <c r="AG32" s="139"/>
      <c r="AH32" s="139"/>
      <c r="AI32" s="114"/>
      <c r="AJ32" s="1"/>
      <c r="AK32" s="1"/>
      <c r="AL32" s="23">
        <v>2</v>
      </c>
      <c r="AM32" s="23"/>
      <c r="AN32" s="23"/>
      <c r="AO32" s="23"/>
      <c r="AP32" s="23"/>
      <c r="AQ32" s="23"/>
      <c r="AR32" s="23"/>
      <c r="AS32" s="23"/>
      <c r="AT32" s="23"/>
      <c r="AU32" s="139">
        <v>50</v>
      </c>
      <c r="AV32" s="139"/>
      <c r="AW32" s="139"/>
      <c r="AX32" s="139"/>
      <c r="AY32" s="139"/>
      <c r="AZ32" s="139"/>
      <c r="BA32" s="114"/>
      <c r="BB32" s="1"/>
      <c r="BC32" s="1"/>
      <c r="BD32" s="181">
        <v>761</v>
      </c>
      <c r="BE32" s="181"/>
      <c r="BF32" s="181"/>
      <c r="BG32" s="181"/>
      <c r="BH32" s="181"/>
      <c r="BI32" s="181"/>
      <c r="BJ32" s="33"/>
      <c r="BK32" s="33"/>
      <c r="BL32" s="33"/>
      <c r="BM32" s="139">
        <v>82.2</v>
      </c>
      <c r="BN32" s="139"/>
      <c r="BO32" s="139"/>
      <c r="BP32" s="139"/>
      <c r="BQ32" s="139"/>
      <c r="BR32" s="139"/>
      <c r="BS32" s="114"/>
      <c r="BT32" s="1"/>
      <c r="BU32" s="1"/>
    </row>
    <row r="33" spans="1:73" x14ac:dyDescent="0.2">
      <c r="A33" s="20" t="s">
        <v>181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180">
        <v>572</v>
      </c>
      <c r="U33" s="32"/>
      <c r="V33" s="32"/>
      <c r="W33" s="32"/>
      <c r="X33" s="32"/>
      <c r="Y33" s="32"/>
      <c r="Z33" s="32"/>
      <c r="AA33" s="33"/>
      <c r="AB33" s="33"/>
      <c r="AC33" s="139">
        <v>79.900000000000006</v>
      </c>
      <c r="AD33" s="139"/>
      <c r="AE33" s="139"/>
      <c r="AF33" s="139"/>
      <c r="AG33" s="139"/>
      <c r="AH33" s="139"/>
      <c r="AI33" s="114"/>
      <c r="AJ33" s="1"/>
      <c r="AK33" s="1"/>
      <c r="AL33" s="23">
        <v>1</v>
      </c>
      <c r="AM33" s="23"/>
      <c r="AN33" s="23"/>
      <c r="AO33" s="23"/>
      <c r="AP33" s="23"/>
      <c r="AQ33" s="23"/>
      <c r="AR33" s="23"/>
      <c r="AS33" s="23"/>
      <c r="AT33" s="23"/>
      <c r="AU33" s="139">
        <v>25</v>
      </c>
      <c r="AV33" s="139"/>
      <c r="AW33" s="139"/>
      <c r="AX33" s="139"/>
      <c r="AY33" s="139"/>
      <c r="AZ33" s="139"/>
      <c r="BA33" s="114"/>
      <c r="BB33" s="1"/>
      <c r="BC33" s="1"/>
      <c r="BD33" s="181">
        <v>721</v>
      </c>
      <c r="BE33" s="181"/>
      <c r="BF33" s="181"/>
      <c r="BG33" s="181"/>
      <c r="BH33" s="181"/>
      <c r="BI33" s="181"/>
      <c r="BJ33" s="33"/>
      <c r="BK33" s="33"/>
      <c r="BL33" s="33"/>
      <c r="BM33" s="139">
        <v>77.900000000000006</v>
      </c>
      <c r="BN33" s="139"/>
      <c r="BO33" s="139"/>
      <c r="BP33" s="139"/>
      <c r="BQ33" s="139"/>
      <c r="BR33" s="139"/>
      <c r="BS33" s="114"/>
      <c r="BT33" s="1"/>
      <c r="BU33" s="1"/>
    </row>
    <row r="34" spans="1:73" x14ac:dyDescent="0.2">
      <c r="A34" s="20" t="s">
        <v>185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  <c r="T34" s="180">
        <v>635</v>
      </c>
      <c r="U34" s="32"/>
      <c r="V34" s="32"/>
      <c r="W34" s="32"/>
      <c r="X34" s="32"/>
      <c r="Y34" s="32"/>
      <c r="Z34" s="32"/>
      <c r="AA34" s="33"/>
      <c r="AB34" s="33"/>
      <c r="AC34" s="139">
        <v>88.7</v>
      </c>
      <c r="AD34" s="139"/>
      <c r="AE34" s="139"/>
      <c r="AF34" s="139"/>
      <c r="AG34" s="139"/>
      <c r="AH34" s="139"/>
      <c r="AI34" s="114"/>
      <c r="AJ34" s="1"/>
      <c r="AK34" s="1"/>
      <c r="AL34" s="23">
        <v>2</v>
      </c>
      <c r="AM34" s="23"/>
      <c r="AN34" s="23"/>
      <c r="AO34" s="23"/>
      <c r="AP34" s="23"/>
      <c r="AQ34" s="23"/>
      <c r="AR34" s="23"/>
      <c r="AS34" s="23"/>
      <c r="AT34" s="23"/>
      <c r="AU34" s="139">
        <v>50</v>
      </c>
      <c r="AV34" s="139"/>
      <c r="AW34" s="139"/>
      <c r="AX34" s="139"/>
      <c r="AY34" s="139"/>
      <c r="AZ34" s="139"/>
      <c r="BA34" s="114"/>
      <c r="BB34" s="1"/>
      <c r="BC34" s="1"/>
      <c r="BD34" s="181">
        <v>834</v>
      </c>
      <c r="BE34" s="181"/>
      <c r="BF34" s="181"/>
      <c r="BG34" s="181"/>
      <c r="BH34" s="181"/>
      <c r="BI34" s="181"/>
      <c r="BJ34" s="33"/>
      <c r="BK34" s="33"/>
      <c r="BL34" s="33"/>
      <c r="BM34" s="139">
        <v>90.1</v>
      </c>
      <c r="BN34" s="139"/>
      <c r="BO34" s="139"/>
      <c r="BP34" s="139"/>
      <c r="BQ34" s="139"/>
      <c r="BR34" s="139"/>
      <c r="BS34" s="114"/>
      <c r="BT34" s="1"/>
      <c r="BU34" s="1"/>
    </row>
    <row r="35" spans="1:73" x14ac:dyDescent="0.2">
      <c r="A35" s="25" t="s">
        <v>209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180">
        <v>560</v>
      </c>
      <c r="U35" s="32"/>
      <c r="V35" s="32"/>
      <c r="W35" s="32"/>
      <c r="X35" s="32"/>
      <c r="Y35" s="32"/>
      <c r="Z35" s="32"/>
      <c r="AA35" s="39"/>
      <c r="AB35" s="39"/>
      <c r="AC35" s="144">
        <v>78.2</v>
      </c>
      <c r="AD35" s="144"/>
      <c r="AE35" s="144"/>
      <c r="AF35" s="144"/>
      <c r="AG35" s="144"/>
      <c r="AH35" s="144"/>
      <c r="AI35" s="145"/>
      <c r="AJ35" s="4"/>
      <c r="AK35" s="4"/>
      <c r="AL35" s="28">
        <v>3</v>
      </c>
      <c r="AM35" s="28"/>
      <c r="AN35" s="28"/>
      <c r="AO35" s="28"/>
      <c r="AP35" s="28"/>
      <c r="AQ35" s="28"/>
      <c r="AR35" s="28"/>
      <c r="AS35" s="28"/>
      <c r="AT35" s="28"/>
      <c r="AU35" s="144">
        <v>75</v>
      </c>
      <c r="AV35" s="144"/>
      <c r="AW35" s="144"/>
      <c r="AX35" s="144"/>
      <c r="AY35" s="144"/>
      <c r="AZ35" s="144"/>
      <c r="BA35" s="145"/>
      <c r="BB35" s="4"/>
      <c r="BC35" s="4"/>
      <c r="BD35" s="182">
        <v>694</v>
      </c>
      <c r="BE35" s="182"/>
      <c r="BF35" s="182"/>
      <c r="BG35" s="182"/>
      <c r="BH35" s="182"/>
      <c r="BI35" s="182"/>
      <c r="BJ35" s="39"/>
      <c r="BK35" s="39"/>
      <c r="BL35" s="39"/>
      <c r="BM35" s="144">
        <v>74.900000000000006</v>
      </c>
      <c r="BN35" s="144"/>
      <c r="BO35" s="144"/>
      <c r="BP35" s="144"/>
      <c r="BQ35" s="144"/>
      <c r="BR35" s="144"/>
      <c r="BS35" s="145"/>
      <c r="BT35" s="4"/>
      <c r="BU35" s="4"/>
    </row>
    <row r="36" spans="1:73" x14ac:dyDescent="0.2">
      <c r="A36" s="1" t="s">
        <v>216</v>
      </c>
      <c r="T36" s="29"/>
      <c r="U36" s="29"/>
      <c r="V36" s="29"/>
      <c r="W36" s="29"/>
      <c r="X36" s="29"/>
      <c r="Y36" s="29"/>
      <c r="Z36" s="29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46" t="s">
        <v>0</v>
      </c>
    </row>
    <row r="37" spans="1:73" ht="13.5" customHeight="1" x14ac:dyDescent="0.2"/>
    <row r="38" spans="1:73" ht="13.5" customHeight="1" x14ac:dyDescent="0.2"/>
    <row r="39" spans="1:73" ht="13.5" customHeight="1" x14ac:dyDescent="0.2"/>
    <row r="40" spans="1:73" ht="13.5" customHeight="1" x14ac:dyDescent="0.2"/>
    <row r="41" spans="1:73" ht="13.5" customHeight="1" x14ac:dyDescent="0.2"/>
    <row r="42" spans="1:73" ht="13.5" customHeight="1" x14ac:dyDescent="0.2"/>
    <row r="43" spans="1:73" ht="13.5" customHeight="1" x14ac:dyDescent="0.2"/>
    <row r="44" spans="1:73" ht="13.5" customHeight="1" x14ac:dyDescent="0.2"/>
    <row r="45" spans="1:73" ht="13.5" customHeight="1" x14ac:dyDescent="0.2"/>
    <row r="46" spans="1:73" ht="13.5" customHeight="1" x14ac:dyDescent="0.2"/>
    <row r="47" spans="1:73" ht="13.5" customHeight="1" x14ac:dyDescent="0.2"/>
    <row r="48" spans="1:73" ht="13.5" customHeight="1" x14ac:dyDescent="0.2"/>
    <row r="49" spans="1:73" ht="13.5" customHeight="1" x14ac:dyDescent="0.2"/>
    <row r="50" spans="1:73" ht="13.5" customHeight="1" x14ac:dyDescent="0.2"/>
    <row r="51" spans="1:73" ht="13.5" customHeight="1" x14ac:dyDescent="0.2"/>
    <row r="52" spans="1:73" ht="13.5" customHeight="1" x14ac:dyDescent="0.2"/>
    <row r="53" spans="1:73" ht="13.5" customHeight="1" x14ac:dyDescent="0.2"/>
    <row r="54" spans="1:73" ht="13.5" customHeight="1" x14ac:dyDescent="0.2"/>
    <row r="55" spans="1:73" ht="13.5" customHeight="1" x14ac:dyDescent="0.2"/>
    <row r="61" spans="1:73" x14ac:dyDescent="0.2"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46" t="s">
        <v>176</v>
      </c>
    </row>
    <row r="63" spans="1:73" ht="23.5" x14ac:dyDescent="0.2">
      <c r="A63" s="183" t="s">
        <v>29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3"/>
      <c r="BS63" s="183"/>
      <c r="BT63" s="183"/>
      <c r="BU63" s="183"/>
    </row>
    <row r="65" spans="1:73" ht="21" customHeight="1" x14ac:dyDescent="0.2">
      <c r="A65" s="161" t="s">
        <v>193</v>
      </c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</row>
    <row r="67" spans="1:73" x14ac:dyDescent="0.2">
      <c r="BM67" s="179"/>
      <c r="BN67" s="179"/>
      <c r="BO67" s="179"/>
      <c r="BP67" s="179"/>
      <c r="BQ67" s="179"/>
      <c r="BR67" s="179"/>
      <c r="BS67" s="179"/>
      <c r="BT67" s="179"/>
      <c r="BU67" s="162" t="s">
        <v>37</v>
      </c>
    </row>
    <row r="68" spans="1:73" x14ac:dyDescent="0.2">
      <c r="A68" s="184" t="s">
        <v>23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5"/>
      <c r="N68" s="96" t="s">
        <v>24</v>
      </c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97"/>
      <c r="AC68" s="96" t="s">
        <v>30</v>
      </c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96" t="s">
        <v>1</v>
      </c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96" t="s">
        <v>2</v>
      </c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</row>
    <row r="69" spans="1:73" x14ac:dyDescent="0.2">
      <c r="A69" s="20" t="s">
        <v>101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1"/>
      <c r="N69" s="146">
        <v>716</v>
      </c>
      <c r="O69" s="147"/>
      <c r="P69" s="147"/>
      <c r="Q69" s="147"/>
      <c r="R69" s="147"/>
      <c r="S69" s="147"/>
      <c r="T69" s="147"/>
      <c r="U69" s="147"/>
      <c r="V69" s="147"/>
      <c r="W69" s="152"/>
      <c r="X69" s="152"/>
      <c r="Y69" s="152"/>
      <c r="Z69" s="152"/>
      <c r="AA69" s="152"/>
      <c r="AB69" s="152"/>
      <c r="AC69" s="186">
        <v>4</v>
      </c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7">
        <v>32</v>
      </c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6">
        <v>61</v>
      </c>
      <c r="BH69" s="186"/>
      <c r="BI69" s="186"/>
      <c r="BJ69" s="186"/>
      <c r="BK69" s="186"/>
      <c r="BL69" s="186"/>
      <c r="BM69" s="186"/>
      <c r="BN69" s="186"/>
      <c r="BO69" s="186"/>
      <c r="BP69" s="186"/>
      <c r="BQ69" s="186"/>
      <c r="BR69" s="186"/>
      <c r="BS69" s="186"/>
      <c r="BT69" s="186"/>
      <c r="BU69" s="186"/>
    </row>
    <row r="70" spans="1:73" x14ac:dyDescent="0.2">
      <c r="A70" s="20" t="s">
        <v>180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1"/>
      <c r="N70" s="146">
        <v>600</v>
      </c>
      <c r="O70" s="147"/>
      <c r="P70" s="147"/>
      <c r="Q70" s="147"/>
      <c r="R70" s="147"/>
      <c r="S70" s="147"/>
      <c r="T70" s="147"/>
      <c r="U70" s="147"/>
      <c r="V70" s="147"/>
      <c r="W70" s="152"/>
      <c r="X70" s="152"/>
      <c r="Y70" s="152"/>
      <c r="Z70" s="152"/>
      <c r="AA70" s="152"/>
      <c r="AB70" s="152"/>
      <c r="AC70" s="186">
        <v>4</v>
      </c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7">
        <v>17</v>
      </c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6">
        <v>69</v>
      </c>
      <c r="BH70" s="186"/>
      <c r="BI70" s="186"/>
      <c r="BJ70" s="186"/>
      <c r="BK70" s="186"/>
      <c r="BL70" s="186"/>
      <c r="BM70" s="186"/>
      <c r="BN70" s="186"/>
      <c r="BO70" s="186"/>
      <c r="BP70" s="186"/>
      <c r="BQ70" s="186"/>
      <c r="BR70" s="186"/>
      <c r="BS70" s="186"/>
      <c r="BT70" s="186"/>
      <c r="BU70" s="186"/>
    </row>
    <row r="71" spans="1:73" x14ac:dyDescent="0.2">
      <c r="A71" s="20" t="s">
        <v>181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1"/>
      <c r="N71" s="146">
        <v>572</v>
      </c>
      <c r="O71" s="147"/>
      <c r="P71" s="147"/>
      <c r="Q71" s="147"/>
      <c r="R71" s="147"/>
      <c r="S71" s="147"/>
      <c r="T71" s="147"/>
      <c r="U71" s="147"/>
      <c r="V71" s="147"/>
      <c r="W71" s="152"/>
      <c r="X71" s="152"/>
      <c r="Y71" s="152"/>
      <c r="Z71" s="152"/>
      <c r="AA71" s="152"/>
      <c r="AB71" s="152"/>
      <c r="AC71" s="186">
        <v>3</v>
      </c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7">
        <v>26</v>
      </c>
      <c r="AS71" s="187"/>
      <c r="AT71" s="187"/>
      <c r="AU71" s="187"/>
      <c r="AV71" s="187"/>
      <c r="AW71" s="187"/>
      <c r="AX71" s="187"/>
      <c r="AY71" s="187"/>
      <c r="AZ71" s="187"/>
      <c r="BA71" s="187"/>
      <c r="BB71" s="187"/>
      <c r="BC71" s="187"/>
      <c r="BD71" s="187"/>
      <c r="BE71" s="187"/>
      <c r="BF71" s="187"/>
      <c r="BG71" s="186">
        <v>66</v>
      </c>
      <c r="BH71" s="186"/>
      <c r="BI71" s="186"/>
      <c r="BJ71" s="186"/>
      <c r="BK71" s="186"/>
      <c r="BL71" s="186"/>
      <c r="BM71" s="186"/>
      <c r="BN71" s="186"/>
      <c r="BO71" s="186"/>
      <c r="BP71" s="186"/>
      <c r="BQ71" s="186"/>
      <c r="BR71" s="186"/>
      <c r="BS71" s="186"/>
      <c r="BT71" s="186"/>
      <c r="BU71" s="186"/>
    </row>
    <row r="72" spans="1:73" x14ac:dyDescent="0.2">
      <c r="A72" s="20" t="s">
        <v>185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1"/>
      <c r="N72" s="146">
        <v>635</v>
      </c>
      <c r="O72" s="147"/>
      <c r="P72" s="147"/>
      <c r="Q72" s="147"/>
      <c r="R72" s="147"/>
      <c r="S72" s="147"/>
      <c r="T72" s="147"/>
      <c r="U72" s="147"/>
      <c r="V72" s="147"/>
      <c r="W72" s="152"/>
      <c r="X72" s="152"/>
      <c r="Y72" s="152"/>
      <c r="Z72" s="152"/>
      <c r="AA72" s="152"/>
      <c r="AB72" s="152"/>
      <c r="AC72" s="186">
        <v>3</v>
      </c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7">
        <v>28</v>
      </c>
      <c r="AS72" s="187"/>
      <c r="AT72" s="187"/>
      <c r="AU72" s="187"/>
      <c r="AV72" s="187"/>
      <c r="AW72" s="187"/>
      <c r="AX72" s="187"/>
      <c r="AY72" s="187"/>
      <c r="AZ72" s="187"/>
      <c r="BA72" s="187"/>
      <c r="BB72" s="187"/>
      <c r="BC72" s="187"/>
      <c r="BD72" s="187"/>
      <c r="BE72" s="187"/>
      <c r="BF72" s="187"/>
      <c r="BG72" s="186">
        <v>66</v>
      </c>
      <c r="BH72" s="186"/>
      <c r="BI72" s="186"/>
      <c r="BJ72" s="186"/>
      <c r="BK72" s="186"/>
      <c r="BL72" s="186"/>
      <c r="BM72" s="186"/>
      <c r="BN72" s="186"/>
      <c r="BO72" s="186"/>
      <c r="BP72" s="186"/>
      <c r="BQ72" s="186"/>
      <c r="BR72" s="186"/>
      <c r="BS72" s="186"/>
      <c r="BT72" s="186"/>
      <c r="BU72" s="186"/>
    </row>
    <row r="73" spans="1:73" x14ac:dyDescent="0.2">
      <c r="A73" s="25" t="s">
        <v>209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6"/>
      <c r="N73" s="148">
        <v>560</v>
      </c>
      <c r="O73" s="149"/>
      <c r="P73" s="149"/>
      <c r="Q73" s="149"/>
      <c r="R73" s="149"/>
      <c r="S73" s="149"/>
      <c r="T73" s="149"/>
      <c r="U73" s="149"/>
      <c r="V73" s="149"/>
      <c r="W73" s="188"/>
      <c r="X73" s="188"/>
      <c r="Y73" s="188"/>
      <c r="Z73" s="188"/>
      <c r="AA73" s="188"/>
      <c r="AB73" s="188"/>
      <c r="AC73" s="189">
        <v>2</v>
      </c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90">
        <v>24</v>
      </c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89">
        <v>33</v>
      </c>
      <c r="BH73" s="189"/>
      <c r="BI73" s="189"/>
      <c r="BJ73" s="189"/>
      <c r="BK73" s="189"/>
      <c r="BL73" s="189"/>
      <c r="BM73" s="189"/>
      <c r="BN73" s="189"/>
      <c r="BO73" s="189"/>
      <c r="BP73" s="189"/>
      <c r="BQ73" s="189"/>
      <c r="BR73" s="189"/>
      <c r="BS73" s="189"/>
      <c r="BT73" s="189"/>
      <c r="BU73" s="189"/>
    </row>
    <row r="75" spans="1:73" ht="13.5" customHeight="1" x14ac:dyDescent="0.2">
      <c r="A75" s="184" t="s">
        <v>23</v>
      </c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5"/>
      <c r="N75" s="74" t="s">
        <v>3</v>
      </c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97"/>
      <c r="AC75" s="96" t="s">
        <v>31</v>
      </c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96" t="s">
        <v>9</v>
      </c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96" t="s">
        <v>13</v>
      </c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</row>
    <row r="76" spans="1:73" x14ac:dyDescent="0.2">
      <c r="A76" s="20" t="s">
        <v>101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3">
        <v>529</v>
      </c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187">
        <v>24</v>
      </c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>
        <v>37</v>
      </c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47">
        <v>73</v>
      </c>
      <c r="BH76" s="147"/>
      <c r="BI76" s="147"/>
      <c r="BJ76" s="147"/>
      <c r="BK76" s="147"/>
      <c r="BL76" s="147"/>
      <c r="BM76" s="147"/>
      <c r="BN76" s="147"/>
    </row>
    <row r="77" spans="1:73" x14ac:dyDescent="0.2">
      <c r="A77" s="20" t="s">
        <v>180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1"/>
      <c r="N77" s="23">
        <v>441</v>
      </c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187">
        <v>25</v>
      </c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>
        <v>23</v>
      </c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47">
        <v>21</v>
      </c>
      <c r="BH77" s="147"/>
      <c r="BI77" s="147"/>
      <c r="BJ77" s="147"/>
      <c r="BK77" s="147"/>
      <c r="BL77" s="147"/>
      <c r="BM77" s="147"/>
      <c r="BN77" s="147"/>
    </row>
    <row r="78" spans="1:73" x14ac:dyDescent="0.2">
      <c r="A78" s="20" t="s">
        <v>181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1"/>
      <c r="N78" s="44">
        <v>414</v>
      </c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187">
        <v>33</v>
      </c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>
        <v>23</v>
      </c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47">
        <v>10</v>
      </c>
      <c r="BH78" s="147"/>
      <c r="BI78" s="147"/>
      <c r="BJ78" s="147"/>
      <c r="BK78" s="147"/>
      <c r="BL78" s="147"/>
      <c r="BM78" s="147"/>
      <c r="BN78" s="147"/>
    </row>
    <row r="79" spans="1:73" x14ac:dyDescent="0.2">
      <c r="A79" s="20" t="s">
        <v>185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/>
      <c r="N79" s="23">
        <v>460</v>
      </c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187">
        <v>39</v>
      </c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>
        <v>26</v>
      </c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47">
        <v>13</v>
      </c>
      <c r="BH79" s="147"/>
      <c r="BI79" s="147"/>
      <c r="BJ79" s="147"/>
      <c r="BK79" s="147"/>
      <c r="BL79" s="147"/>
      <c r="BM79" s="147"/>
      <c r="BN79" s="147"/>
    </row>
    <row r="80" spans="1:73" x14ac:dyDescent="0.2">
      <c r="A80" s="25" t="s">
        <v>209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6"/>
      <c r="N80" s="28">
        <v>423</v>
      </c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190">
        <v>40</v>
      </c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>
        <v>27</v>
      </c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49">
        <v>37</v>
      </c>
      <c r="BH80" s="149"/>
      <c r="BI80" s="149"/>
      <c r="BJ80" s="149"/>
      <c r="BK80" s="149"/>
      <c r="BL80" s="149"/>
      <c r="BM80" s="149"/>
      <c r="BN80" s="149"/>
      <c r="BO80" s="69"/>
      <c r="BP80" s="69"/>
      <c r="BQ80" s="69"/>
      <c r="BR80" s="69"/>
      <c r="BS80" s="69"/>
      <c r="BT80" s="69"/>
      <c r="BU80" s="69"/>
    </row>
    <row r="81" spans="1:73" x14ac:dyDescent="0.2">
      <c r="A81" s="1" t="s">
        <v>91</v>
      </c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46" t="s">
        <v>0</v>
      </c>
    </row>
    <row r="83" spans="1:73" ht="21" customHeight="1" x14ac:dyDescent="0.2">
      <c r="A83" s="161" t="s">
        <v>194</v>
      </c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</row>
    <row r="84" spans="1:73" x14ac:dyDescent="0.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162"/>
      <c r="BN84" s="162"/>
      <c r="BO84" s="162"/>
      <c r="BP84" s="162"/>
      <c r="BQ84" s="162"/>
      <c r="BR84" s="162"/>
      <c r="BS84" s="162"/>
      <c r="BT84" s="162"/>
      <c r="BU84" s="162"/>
    </row>
    <row r="85" spans="1:73" x14ac:dyDescent="0.2">
      <c r="A85" s="79"/>
      <c r="B85" s="79"/>
      <c r="C85" s="79"/>
      <c r="D85" s="79"/>
      <c r="E85" s="79"/>
      <c r="F85" s="79"/>
      <c r="G85" s="79"/>
      <c r="H85" s="79"/>
      <c r="I85" s="79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69"/>
      <c r="BN85" s="123"/>
      <c r="BO85" s="123"/>
      <c r="BP85" s="123"/>
      <c r="BQ85" s="123"/>
      <c r="BR85" s="123"/>
      <c r="BS85" s="123"/>
      <c r="BT85" s="123"/>
      <c r="BU85" s="163" t="s">
        <v>93</v>
      </c>
    </row>
    <row r="86" spans="1:73" ht="13.5" customHeight="1" x14ac:dyDescent="0.2">
      <c r="A86" s="6" t="s">
        <v>23</v>
      </c>
      <c r="B86" s="6"/>
      <c r="C86" s="6"/>
      <c r="D86" s="6"/>
      <c r="E86" s="6"/>
      <c r="F86" s="6"/>
      <c r="G86" s="6"/>
      <c r="H86" s="6"/>
      <c r="I86" s="7"/>
      <c r="J86" s="42" t="s">
        <v>18</v>
      </c>
      <c r="K86" s="6"/>
      <c r="L86" s="6"/>
      <c r="M86" s="6"/>
      <c r="N86" s="6"/>
      <c r="O86" s="6"/>
      <c r="P86" s="6"/>
      <c r="Q86" s="7"/>
      <c r="R86" s="191" t="s">
        <v>4</v>
      </c>
      <c r="S86" s="192"/>
      <c r="T86" s="192"/>
      <c r="U86" s="192"/>
      <c r="V86" s="192"/>
      <c r="W86" s="192"/>
      <c r="X86" s="192"/>
      <c r="Y86" s="193"/>
      <c r="Z86" s="191" t="s">
        <v>5</v>
      </c>
      <c r="AA86" s="192"/>
      <c r="AB86" s="192"/>
      <c r="AC86" s="192"/>
      <c r="AD86" s="192"/>
      <c r="AE86" s="192"/>
      <c r="AF86" s="192"/>
      <c r="AG86" s="193"/>
      <c r="AH86" s="9" t="s">
        <v>6</v>
      </c>
      <c r="AI86" s="9"/>
      <c r="AJ86" s="9"/>
      <c r="AK86" s="9"/>
      <c r="AL86" s="9"/>
      <c r="AM86" s="9"/>
      <c r="AN86" s="9"/>
      <c r="AO86" s="9"/>
      <c r="AP86" s="8" t="s">
        <v>32</v>
      </c>
      <c r="AQ86" s="9"/>
      <c r="AR86" s="9"/>
      <c r="AS86" s="9"/>
      <c r="AT86" s="9"/>
      <c r="AU86" s="9"/>
      <c r="AV86" s="9"/>
      <c r="AW86" s="10"/>
      <c r="AX86" s="42" t="s">
        <v>33</v>
      </c>
      <c r="AY86" s="6"/>
      <c r="AZ86" s="6"/>
      <c r="BA86" s="6"/>
      <c r="BB86" s="6"/>
      <c r="BC86" s="6"/>
      <c r="BD86" s="6"/>
      <c r="BE86" s="7"/>
      <c r="BF86" s="8" t="s">
        <v>7</v>
      </c>
      <c r="BG86" s="9"/>
      <c r="BH86" s="9"/>
      <c r="BI86" s="9"/>
      <c r="BJ86" s="9"/>
      <c r="BK86" s="9"/>
      <c r="BL86" s="9"/>
      <c r="BM86" s="10"/>
      <c r="BN86" s="9" t="s">
        <v>8</v>
      </c>
      <c r="BO86" s="9"/>
      <c r="BP86" s="9"/>
      <c r="BQ86" s="9"/>
      <c r="BR86" s="9"/>
      <c r="BS86" s="9"/>
      <c r="BT86" s="9"/>
      <c r="BU86" s="9"/>
    </row>
    <row r="87" spans="1:73" x14ac:dyDescent="0.2">
      <c r="A87" s="13"/>
      <c r="B87" s="13"/>
      <c r="C87" s="13"/>
      <c r="D87" s="13"/>
      <c r="E87" s="13"/>
      <c r="F87" s="13"/>
      <c r="G87" s="13"/>
      <c r="H87" s="13"/>
      <c r="I87" s="14"/>
      <c r="J87" s="43"/>
      <c r="K87" s="13"/>
      <c r="L87" s="13"/>
      <c r="M87" s="13"/>
      <c r="N87" s="13"/>
      <c r="O87" s="13"/>
      <c r="P87" s="13"/>
      <c r="Q87" s="14"/>
      <c r="R87" s="194"/>
      <c r="S87" s="195"/>
      <c r="T87" s="195"/>
      <c r="U87" s="195"/>
      <c r="V87" s="195"/>
      <c r="W87" s="195"/>
      <c r="X87" s="195"/>
      <c r="Y87" s="196"/>
      <c r="Z87" s="194"/>
      <c r="AA87" s="195"/>
      <c r="AB87" s="195"/>
      <c r="AC87" s="195"/>
      <c r="AD87" s="195"/>
      <c r="AE87" s="195"/>
      <c r="AF87" s="195"/>
      <c r="AG87" s="196"/>
      <c r="AH87" s="16"/>
      <c r="AI87" s="16"/>
      <c r="AJ87" s="16"/>
      <c r="AK87" s="16"/>
      <c r="AL87" s="16"/>
      <c r="AM87" s="16"/>
      <c r="AN87" s="16"/>
      <c r="AO87" s="16"/>
      <c r="AP87" s="15"/>
      <c r="AQ87" s="16"/>
      <c r="AR87" s="16"/>
      <c r="AS87" s="16"/>
      <c r="AT87" s="16"/>
      <c r="AU87" s="16"/>
      <c r="AV87" s="16"/>
      <c r="AW87" s="17"/>
      <c r="AX87" s="43"/>
      <c r="AY87" s="13"/>
      <c r="AZ87" s="13"/>
      <c r="BA87" s="13"/>
      <c r="BB87" s="13"/>
      <c r="BC87" s="13"/>
      <c r="BD87" s="13"/>
      <c r="BE87" s="14"/>
      <c r="BF87" s="15"/>
      <c r="BG87" s="16"/>
      <c r="BH87" s="16"/>
      <c r="BI87" s="16"/>
      <c r="BJ87" s="16"/>
      <c r="BK87" s="16"/>
      <c r="BL87" s="16"/>
      <c r="BM87" s="17"/>
      <c r="BN87" s="16"/>
      <c r="BO87" s="16"/>
      <c r="BP87" s="16"/>
      <c r="BQ87" s="16"/>
      <c r="BR87" s="16"/>
      <c r="BS87" s="16"/>
      <c r="BT87" s="16"/>
      <c r="BU87" s="16"/>
    </row>
    <row r="88" spans="1:73" x14ac:dyDescent="0.2">
      <c r="A88" s="20" t="s">
        <v>101</v>
      </c>
      <c r="B88" s="20"/>
      <c r="C88" s="20"/>
      <c r="D88" s="20"/>
      <c r="E88" s="20"/>
      <c r="F88" s="20"/>
      <c r="G88" s="20"/>
      <c r="H88" s="20"/>
      <c r="I88" s="21"/>
      <c r="J88" s="169">
        <f>SUM(R88,Z88,AH88,AP88,AX88,BF88,BN88,J96,R96,Z96,AH96,AP96,AX96,BF96,BN96)</f>
        <v>4461</v>
      </c>
      <c r="K88" s="186"/>
      <c r="L88" s="186"/>
      <c r="M88" s="186"/>
      <c r="N88" s="186"/>
      <c r="O88" s="186"/>
      <c r="P88" s="186"/>
      <c r="Q88" s="186"/>
      <c r="R88" s="186">
        <v>17</v>
      </c>
      <c r="S88" s="186"/>
      <c r="T88" s="186"/>
      <c r="U88" s="186"/>
      <c r="V88" s="186"/>
      <c r="W88" s="186"/>
      <c r="X88" s="186"/>
      <c r="Y88" s="186"/>
      <c r="Z88" s="186" t="s">
        <v>168</v>
      </c>
      <c r="AA88" s="186"/>
      <c r="AB88" s="186"/>
      <c r="AC88" s="186"/>
      <c r="AD88" s="186"/>
      <c r="AE88" s="186"/>
      <c r="AF88" s="186"/>
      <c r="AG88" s="186"/>
      <c r="AH88" s="147" t="s">
        <v>168</v>
      </c>
      <c r="AI88" s="147"/>
      <c r="AJ88" s="147"/>
      <c r="AK88" s="147"/>
      <c r="AL88" s="147"/>
      <c r="AM88" s="33"/>
      <c r="AN88" s="33"/>
      <c r="AO88" s="33"/>
      <c r="AP88" s="186" t="s">
        <v>168</v>
      </c>
      <c r="AQ88" s="186"/>
      <c r="AR88" s="186"/>
      <c r="AS88" s="186"/>
      <c r="AT88" s="186"/>
      <c r="AU88" s="186"/>
      <c r="AV88" s="186"/>
      <c r="AW88" s="186"/>
      <c r="AX88" s="147" t="s">
        <v>168</v>
      </c>
      <c r="AY88" s="147"/>
      <c r="AZ88" s="147"/>
      <c r="BA88" s="147"/>
      <c r="BB88" s="147"/>
      <c r="BC88" s="33"/>
      <c r="BD88" s="33"/>
      <c r="BE88" s="33"/>
      <c r="BF88" s="187">
        <v>372</v>
      </c>
      <c r="BG88" s="187"/>
      <c r="BH88" s="187"/>
      <c r="BI88" s="187"/>
      <c r="BJ88" s="187"/>
      <c r="BK88" s="187"/>
      <c r="BL88" s="187"/>
      <c r="BM88" s="187"/>
      <c r="BN88" s="35">
        <v>4</v>
      </c>
      <c r="BO88" s="35"/>
      <c r="BP88" s="35"/>
      <c r="BQ88" s="35"/>
      <c r="BR88" s="35"/>
      <c r="BS88" s="91"/>
      <c r="BT88" s="91"/>
      <c r="BU88" s="91"/>
    </row>
    <row r="89" spans="1:73" x14ac:dyDescent="0.2">
      <c r="A89" s="20" t="s">
        <v>180</v>
      </c>
      <c r="B89" s="20"/>
      <c r="C89" s="20"/>
      <c r="D89" s="20"/>
      <c r="E89" s="20"/>
      <c r="F89" s="20"/>
      <c r="G89" s="20"/>
      <c r="H89" s="20"/>
      <c r="I89" s="21"/>
      <c r="J89" s="169">
        <f>SUM(R89,Z89,AH89,AP89,AX89,BF89,BN89,J97,R97,Z97,AH97,AP97,AX97,BF97,BN97)</f>
        <v>5560</v>
      </c>
      <c r="K89" s="186"/>
      <c r="L89" s="186"/>
      <c r="M89" s="186"/>
      <c r="N89" s="186"/>
      <c r="O89" s="186"/>
      <c r="P89" s="186"/>
      <c r="Q89" s="186"/>
      <c r="R89" s="186">
        <v>21</v>
      </c>
      <c r="S89" s="186"/>
      <c r="T89" s="186"/>
      <c r="U89" s="186"/>
      <c r="V89" s="186"/>
      <c r="W89" s="186"/>
      <c r="X89" s="186"/>
      <c r="Y89" s="186"/>
      <c r="Z89" s="186">
        <v>88</v>
      </c>
      <c r="AA89" s="186"/>
      <c r="AB89" s="186"/>
      <c r="AC89" s="186"/>
      <c r="AD89" s="186"/>
      <c r="AE89" s="186"/>
      <c r="AF89" s="186"/>
      <c r="AG89" s="186"/>
      <c r="AH89" s="147">
        <v>3</v>
      </c>
      <c r="AI89" s="147"/>
      <c r="AJ89" s="147"/>
      <c r="AK89" s="147"/>
      <c r="AL89" s="147"/>
      <c r="AM89" s="33"/>
      <c r="AN89" s="33"/>
      <c r="AO89" s="33"/>
      <c r="AP89" s="186">
        <v>7</v>
      </c>
      <c r="AQ89" s="186"/>
      <c r="AR89" s="186"/>
      <c r="AS89" s="186"/>
      <c r="AT89" s="186"/>
      <c r="AU89" s="186"/>
      <c r="AV89" s="186"/>
      <c r="AW89" s="186"/>
      <c r="AX89" s="147" t="s">
        <v>183</v>
      </c>
      <c r="AY89" s="147"/>
      <c r="AZ89" s="147"/>
      <c r="BA89" s="147"/>
      <c r="BB89" s="147"/>
      <c r="BC89" s="33"/>
      <c r="BD89" s="33"/>
      <c r="BE89" s="33"/>
      <c r="BF89" s="187">
        <v>603</v>
      </c>
      <c r="BG89" s="187"/>
      <c r="BH89" s="187"/>
      <c r="BI89" s="187"/>
      <c r="BJ89" s="187"/>
      <c r="BK89" s="187"/>
      <c r="BL89" s="187"/>
      <c r="BM89" s="187"/>
      <c r="BN89" s="35">
        <v>3</v>
      </c>
      <c r="BO89" s="35"/>
      <c r="BP89" s="35"/>
      <c r="BQ89" s="35"/>
      <c r="BR89" s="35"/>
      <c r="BS89" s="91"/>
      <c r="BT89" s="91"/>
      <c r="BU89" s="91"/>
    </row>
    <row r="90" spans="1:73" x14ac:dyDescent="0.2">
      <c r="A90" s="20" t="s">
        <v>181</v>
      </c>
      <c r="B90" s="20"/>
      <c r="C90" s="20"/>
      <c r="D90" s="20"/>
      <c r="E90" s="20"/>
      <c r="F90" s="20"/>
      <c r="G90" s="20"/>
      <c r="H90" s="20"/>
      <c r="I90" s="21"/>
      <c r="J90" s="169">
        <f>SUM(R90,Z90,AH90,AP90,AX90,BF90,BN90,J98,R98,Z98,AH98,AP98,AX98,BF98,BN98)</f>
        <v>4161</v>
      </c>
      <c r="K90" s="186"/>
      <c r="L90" s="186"/>
      <c r="M90" s="186"/>
      <c r="N90" s="186"/>
      <c r="O90" s="186"/>
      <c r="P90" s="186"/>
      <c r="Q90" s="186"/>
      <c r="R90" s="186">
        <v>18</v>
      </c>
      <c r="S90" s="186"/>
      <c r="T90" s="186"/>
      <c r="U90" s="186"/>
      <c r="V90" s="186"/>
      <c r="W90" s="186"/>
      <c r="X90" s="186"/>
      <c r="Y90" s="186"/>
      <c r="Z90" s="186">
        <v>62</v>
      </c>
      <c r="AA90" s="186"/>
      <c r="AB90" s="186"/>
      <c r="AC90" s="186"/>
      <c r="AD90" s="186"/>
      <c r="AE90" s="186"/>
      <c r="AF90" s="186"/>
      <c r="AG90" s="186"/>
      <c r="AH90" s="147" t="s">
        <v>189</v>
      </c>
      <c r="AI90" s="147"/>
      <c r="AJ90" s="147"/>
      <c r="AK90" s="147"/>
      <c r="AL90" s="147"/>
      <c r="AM90" s="33"/>
      <c r="AN90" s="33"/>
      <c r="AO90" s="33"/>
      <c r="AP90" s="186">
        <v>6</v>
      </c>
      <c r="AQ90" s="186"/>
      <c r="AR90" s="186"/>
      <c r="AS90" s="186"/>
      <c r="AT90" s="186"/>
      <c r="AU90" s="186"/>
      <c r="AV90" s="186"/>
      <c r="AW90" s="186"/>
      <c r="AX90" s="147" t="s">
        <v>189</v>
      </c>
      <c r="AY90" s="147"/>
      <c r="AZ90" s="147"/>
      <c r="BA90" s="147"/>
      <c r="BB90" s="147"/>
      <c r="BC90" s="33"/>
      <c r="BD90" s="33"/>
      <c r="BE90" s="33"/>
      <c r="BF90" s="187">
        <v>294</v>
      </c>
      <c r="BG90" s="187"/>
      <c r="BH90" s="187"/>
      <c r="BI90" s="187"/>
      <c r="BJ90" s="187"/>
      <c r="BK90" s="187"/>
      <c r="BL90" s="187"/>
      <c r="BM90" s="187"/>
      <c r="BN90" s="35">
        <v>2</v>
      </c>
      <c r="BO90" s="35"/>
      <c r="BP90" s="35"/>
      <c r="BQ90" s="35"/>
      <c r="BR90" s="35"/>
      <c r="BS90" s="91"/>
      <c r="BT90" s="91"/>
      <c r="BU90" s="91"/>
    </row>
    <row r="91" spans="1:73" x14ac:dyDescent="0.2">
      <c r="A91" s="20" t="s">
        <v>185</v>
      </c>
      <c r="B91" s="20"/>
      <c r="C91" s="20"/>
      <c r="D91" s="20"/>
      <c r="E91" s="20"/>
      <c r="F91" s="20"/>
      <c r="G91" s="20"/>
      <c r="H91" s="20"/>
      <c r="I91" s="21"/>
      <c r="J91" s="169">
        <v>3593</v>
      </c>
      <c r="K91" s="186"/>
      <c r="L91" s="186"/>
      <c r="M91" s="186"/>
      <c r="N91" s="186"/>
      <c r="O91" s="186"/>
      <c r="P91" s="186"/>
      <c r="Q91" s="186"/>
      <c r="R91" s="186">
        <v>14</v>
      </c>
      <c r="S91" s="186"/>
      <c r="T91" s="186"/>
      <c r="U91" s="186"/>
      <c r="V91" s="186"/>
      <c r="W91" s="186"/>
      <c r="X91" s="186"/>
      <c r="Y91" s="186"/>
      <c r="Z91" s="186" t="s">
        <v>211</v>
      </c>
      <c r="AA91" s="186"/>
      <c r="AB91" s="186"/>
      <c r="AC91" s="186"/>
      <c r="AD91" s="186"/>
      <c r="AE91" s="186"/>
      <c r="AF91" s="186"/>
      <c r="AG91" s="186"/>
      <c r="AH91" s="147" t="s">
        <v>211</v>
      </c>
      <c r="AI91" s="147"/>
      <c r="AJ91" s="147"/>
      <c r="AK91" s="147"/>
      <c r="AL91" s="147"/>
      <c r="AM91" s="33"/>
      <c r="AN91" s="33"/>
      <c r="AO91" s="33"/>
      <c r="AP91" s="186" t="s">
        <v>211</v>
      </c>
      <c r="AQ91" s="186"/>
      <c r="AR91" s="186"/>
      <c r="AS91" s="186"/>
      <c r="AT91" s="186"/>
      <c r="AU91" s="186"/>
      <c r="AV91" s="186"/>
      <c r="AW91" s="186"/>
      <c r="AX91" s="147">
        <v>1</v>
      </c>
      <c r="AY91" s="147"/>
      <c r="AZ91" s="147"/>
      <c r="BA91" s="147"/>
      <c r="BB91" s="147"/>
      <c r="BC91" s="33"/>
      <c r="BD91" s="33"/>
      <c r="BE91" s="33"/>
      <c r="BF91" s="187">
        <v>136</v>
      </c>
      <c r="BG91" s="187"/>
      <c r="BH91" s="187"/>
      <c r="BI91" s="187"/>
      <c r="BJ91" s="187"/>
      <c r="BK91" s="187"/>
      <c r="BL91" s="187"/>
      <c r="BM91" s="187"/>
      <c r="BN91" s="35">
        <v>2</v>
      </c>
      <c r="BO91" s="35"/>
      <c r="BP91" s="35"/>
      <c r="BQ91" s="35"/>
      <c r="BR91" s="35"/>
      <c r="BS91" s="91"/>
      <c r="BT91" s="91"/>
      <c r="BU91" s="91"/>
    </row>
    <row r="92" spans="1:73" x14ac:dyDescent="0.2">
      <c r="A92" s="25" t="s">
        <v>209</v>
      </c>
      <c r="B92" s="25"/>
      <c r="C92" s="25"/>
      <c r="D92" s="25"/>
      <c r="E92" s="25"/>
      <c r="F92" s="25"/>
      <c r="G92" s="25"/>
      <c r="H92" s="25"/>
      <c r="I92" s="26"/>
      <c r="J92" s="174">
        <f>SUM(R92,Z92,AH92,AP92,AX92,BF92,BN92,J100,R100,Z100,AH100,AP100,AX100,BF100,BN100)</f>
        <v>2737</v>
      </c>
      <c r="K92" s="189"/>
      <c r="L92" s="189"/>
      <c r="M92" s="189"/>
      <c r="N92" s="189"/>
      <c r="O92" s="189"/>
      <c r="P92" s="189"/>
      <c r="Q92" s="189"/>
      <c r="R92" s="189">
        <v>15</v>
      </c>
      <c r="S92" s="189"/>
      <c r="T92" s="189"/>
      <c r="U92" s="189"/>
      <c r="V92" s="189"/>
      <c r="W92" s="189"/>
      <c r="X92" s="189"/>
      <c r="Y92" s="189"/>
      <c r="Z92" s="189" t="s">
        <v>220</v>
      </c>
      <c r="AA92" s="189"/>
      <c r="AB92" s="189"/>
      <c r="AC92" s="189"/>
      <c r="AD92" s="189"/>
      <c r="AE92" s="189"/>
      <c r="AF92" s="189"/>
      <c r="AG92" s="189"/>
      <c r="AH92" s="149">
        <v>2</v>
      </c>
      <c r="AI92" s="149"/>
      <c r="AJ92" s="149"/>
      <c r="AK92" s="149"/>
      <c r="AL92" s="149"/>
      <c r="AM92" s="39"/>
      <c r="AN92" s="39"/>
      <c r="AO92" s="39"/>
      <c r="AP92" s="189" t="s">
        <v>220</v>
      </c>
      <c r="AQ92" s="189"/>
      <c r="AR92" s="189"/>
      <c r="AS92" s="189"/>
      <c r="AT92" s="189"/>
      <c r="AU92" s="189"/>
      <c r="AV92" s="189"/>
      <c r="AW92" s="189"/>
      <c r="AX92" s="149">
        <v>2</v>
      </c>
      <c r="AY92" s="149"/>
      <c r="AZ92" s="149"/>
      <c r="BA92" s="149"/>
      <c r="BB92" s="149"/>
      <c r="BC92" s="39"/>
      <c r="BD92" s="39"/>
      <c r="BE92" s="39"/>
      <c r="BF92" s="190">
        <v>210</v>
      </c>
      <c r="BG92" s="190"/>
      <c r="BH92" s="190"/>
      <c r="BI92" s="190"/>
      <c r="BJ92" s="190"/>
      <c r="BK92" s="190"/>
      <c r="BL92" s="190"/>
      <c r="BM92" s="190"/>
      <c r="BN92" s="37">
        <v>5</v>
      </c>
      <c r="BO92" s="37"/>
      <c r="BP92" s="37"/>
      <c r="BQ92" s="37"/>
      <c r="BR92" s="37"/>
      <c r="BS92" s="92"/>
      <c r="BT92" s="92"/>
      <c r="BU92" s="92"/>
    </row>
    <row r="93" spans="1:73" x14ac:dyDescent="0.2">
      <c r="A93" s="197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7"/>
      <c r="BL93" s="197"/>
      <c r="BM93" s="197"/>
      <c r="BN93" s="198"/>
      <c r="BO93" s="198"/>
      <c r="BP93" s="198"/>
      <c r="BQ93" s="198"/>
      <c r="BR93" s="198"/>
      <c r="BS93" s="198"/>
      <c r="BT93" s="198"/>
      <c r="BU93" s="198"/>
    </row>
    <row r="94" spans="1:73" x14ac:dyDescent="0.2">
      <c r="A94" s="6" t="s">
        <v>23</v>
      </c>
      <c r="B94" s="6"/>
      <c r="C94" s="6"/>
      <c r="D94" s="6"/>
      <c r="E94" s="6"/>
      <c r="F94" s="6"/>
      <c r="G94" s="6"/>
      <c r="H94" s="6"/>
      <c r="I94" s="7"/>
      <c r="J94" s="8" t="s">
        <v>34</v>
      </c>
      <c r="K94" s="9"/>
      <c r="L94" s="9"/>
      <c r="M94" s="9"/>
      <c r="N94" s="9"/>
      <c r="O94" s="9"/>
      <c r="P94" s="9"/>
      <c r="Q94" s="10"/>
      <c r="R94" s="9" t="s">
        <v>9</v>
      </c>
      <c r="S94" s="9"/>
      <c r="T94" s="9"/>
      <c r="U94" s="9"/>
      <c r="V94" s="9"/>
      <c r="W94" s="9"/>
      <c r="X94" s="9"/>
      <c r="Y94" s="10"/>
      <c r="Z94" s="9" t="s">
        <v>10</v>
      </c>
      <c r="AA94" s="9"/>
      <c r="AB94" s="9"/>
      <c r="AC94" s="9"/>
      <c r="AD94" s="9"/>
      <c r="AE94" s="9"/>
      <c r="AF94" s="9"/>
      <c r="AG94" s="10"/>
      <c r="AH94" s="9" t="s">
        <v>11</v>
      </c>
      <c r="AI94" s="9"/>
      <c r="AJ94" s="9"/>
      <c r="AK94" s="9"/>
      <c r="AL94" s="9"/>
      <c r="AM94" s="9"/>
      <c r="AN94" s="9"/>
      <c r="AO94" s="10"/>
      <c r="AP94" s="11" t="s">
        <v>36</v>
      </c>
      <c r="AQ94" s="9"/>
      <c r="AR94" s="9"/>
      <c r="AS94" s="9"/>
      <c r="AT94" s="9"/>
      <c r="AU94" s="9"/>
      <c r="AV94" s="9"/>
      <c r="AW94" s="10"/>
      <c r="AX94" s="192" t="s">
        <v>35</v>
      </c>
      <c r="AY94" s="192"/>
      <c r="AZ94" s="192"/>
      <c r="BA94" s="192"/>
      <c r="BB94" s="192"/>
      <c r="BC94" s="192"/>
      <c r="BD94" s="192"/>
      <c r="BE94" s="193"/>
      <c r="BF94" s="9" t="s">
        <v>12</v>
      </c>
      <c r="BG94" s="9"/>
      <c r="BH94" s="9"/>
      <c r="BI94" s="9"/>
      <c r="BJ94" s="9"/>
      <c r="BK94" s="9"/>
      <c r="BL94" s="9"/>
      <c r="BM94" s="10"/>
      <c r="BN94" s="9" t="s">
        <v>13</v>
      </c>
      <c r="BO94" s="9"/>
      <c r="BP94" s="9"/>
      <c r="BQ94" s="9"/>
      <c r="BR94" s="9"/>
      <c r="BS94" s="9"/>
      <c r="BT94" s="9"/>
      <c r="BU94" s="9"/>
    </row>
    <row r="95" spans="1:73" x14ac:dyDescent="0.2">
      <c r="A95" s="13"/>
      <c r="B95" s="13"/>
      <c r="C95" s="13"/>
      <c r="D95" s="13"/>
      <c r="E95" s="13"/>
      <c r="F95" s="13"/>
      <c r="G95" s="13"/>
      <c r="H95" s="13"/>
      <c r="I95" s="14"/>
      <c r="J95" s="15"/>
      <c r="K95" s="16"/>
      <c r="L95" s="16"/>
      <c r="M95" s="16"/>
      <c r="N95" s="16"/>
      <c r="O95" s="16"/>
      <c r="P95" s="16"/>
      <c r="Q95" s="17"/>
      <c r="R95" s="16"/>
      <c r="S95" s="16"/>
      <c r="T95" s="16"/>
      <c r="U95" s="16"/>
      <c r="V95" s="16"/>
      <c r="W95" s="16"/>
      <c r="X95" s="16"/>
      <c r="Y95" s="17"/>
      <c r="Z95" s="16"/>
      <c r="AA95" s="16"/>
      <c r="AB95" s="16"/>
      <c r="AC95" s="16"/>
      <c r="AD95" s="16"/>
      <c r="AE95" s="16"/>
      <c r="AF95" s="16"/>
      <c r="AG95" s="17"/>
      <c r="AH95" s="16"/>
      <c r="AI95" s="16"/>
      <c r="AJ95" s="16"/>
      <c r="AK95" s="16"/>
      <c r="AL95" s="16"/>
      <c r="AM95" s="16"/>
      <c r="AN95" s="16"/>
      <c r="AO95" s="17"/>
      <c r="AP95" s="16"/>
      <c r="AQ95" s="16"/>
      <c r="AR95" s="16"/>
      <c r="AS95" s="16"/>
      <c r="AT95" s="16"/>
      <c r="AU95" s="16"/>
      <c r="AV95" s="16"/>
      <c r="AW95" s="17"/>
      <c r="AX95" s="195"/>
      <c r="AY95" s="195"/>
      <c r="AZ95" s="195"/>
      <c r="BA95" s="195"/>
      <c r="BB95" s="195"/>
      <c r="BC95" s="195"/>
      <c r="BD95" s="195"/>
      <c r="BE95" s="196"/>
      <c r="BF95" s="16"/>
      <c r="BG95" s="16"/>
      <c r="BH95" s="16"/>
      <c r="BI95" s="16"/>
      <c r="BJ95" s="16"/>
      <c r="BK95" s="16"/>
      <c r="BL95" s="16"/>
      <c r="BM95" s="17"/>
      <c r="BN95" s="16"/>
      <c r="BO95" s="16"/>
      <c r="BP95" s="16"/>
      <c r="BQ95" s="16"/>
      <c r="BR95" s="16"/>
      <c r="BS95" s="16"/>
      <c r="BT95" s="16"/>
      <c r="BU95" s="16"/>
    </row>
    <row r="96" spans="1:73" x14ac:dyDescent="0.2">
      <c r="A96" s="20" t="s">
        <v>101</v>
      </c>
      <c r="B96" s="20"/>
      <c r="C96" s="20"/>
      <c r="D96" s="20"/>
      <c r="E96" s="20"/>
      <c r="F96" s="20"/>
      <c r="G96" s="20"/>
      <c r="H96" s="20"/>
      <c r="I96" s="21"/>
      <c r="J96" s="169">
        <v>29</v>
      </c>
      <c r="K96" s="186"/>
      <c r="L96" s="186"/>
      <c r="M96" s="186"/>
      <c r="N96" s="186"/>
      <c r="O96" s="186"/>
      <c r="P96" s="186"/>
      <c r="Q96" s="186"/>
      <c r="R96" s="147">
        <v>188</v>
      </c>
      <c r="S96" s="147"/>
      <c r="T96" s="147"/>
      <c r="U96" s="147"/>
      <c r="V96" s="147"/>
      <c r="W96" s="152"/>
      <c r="X96" s="152"/>
      <c r="Y96" s="152"/>
      <c r="Z96" s="32">
        <v>13</v>
      </c>
      <c r="AA96" s="32"/>
      <c r="AB96" s="32"/>
      <c r="AC96" s="32"/>
      <c r="AD96" s="32"/>
      <c r="AE96" s="33"/>
      <c r="AF96" s="33"/>
      <c r="AG96" s="33"/>
      <c r="AH96" s="199">
        <v>589</v>
      </c>
      <c r="AI96" s="199"/>
      <c r="AJ96" s="199"/>
      <c r="AK96" s="199"/>
      <c r="AL96" s="199"/>
      <c r="AM96" s="199"/>
      <c r="AN96" s="33"/>
      <c r="AO96" s="33"/>
      <c r="AP96" s="35" t="s">
        <v>168</v>
      </c>
      <c r="AQ96" s="35"/>
      <c r="AR96" s="35"/>
      <c r="AS96" s="35"/>
      <c r="AT96" s="35"/>
      <c r="AU96" s="1"/>
      <c r="AV96" s="1"/>
      <c r="AW96" s="1"/>
      <c r="AX96" s="32">
        <v>401</v>
      </c>
      <c r="AY96" s="32"/>
      <c r="AZ96" s="32"/>
      <c r="BA96" s="32"/>
      <c r="BB96" s="32"/>
      <c r="BC96" s="32"/>
      <c r="BD96" s="33"/>
      <c r="BE96" s="33"/>
      <c r="BF96" s="147">
        <v>1574</v>
      </c>
      <c r="BG96" s="147"/>
      <c r="BH96" s="147"/>
      <c r="BI96" s="147"/>
      <c r="BJ96" s="147"/>
      <c r="BK96" s="147"/>
      <c r="BL96" s="1"/>
      <c r="BM96" s="1"/>
      <c r="BN96" s="32">
        <v>1274</v>
      </c>
      <c r="BO96" s="32"/>
      <c r="BP96" s="32"/>
      <c r="BQ96" s="32"/>
      <c r="BR96" s="32"/>
      <c r="BS96" s="32"/>
      <c r="BT96" s="33"/>
      <c r="BU96" s="33"/>
    </row>
    <row r="97" spans="1:73" x14ac:dyDescent="0.2">
      <c r="A97" s="20" t="s">
        <v>180</v>
      </c>
      <c r="B97" s="20"/>
      <c r="C97" s="20"/>
      <c r="D97" s="20"/>
      <c r="E97" s="20"/>
      <c r="F97" s="20"/>
      <c r="G97" s="20"/>
      <c r="H97" s="20"/>
      <c r="I97" s="21"/>
      <c r="J97" s="169">
        <v>16</v>
      </c>
      <c r="K97" s="186"/>
      <c r="L97" s="186"/>
      <c r="M97" s="186"/>
      <c r="N97" s="186"/>
      <c r="O97" s="186"/>
      <c r="P97" s="186"/>
      <c r="Q97" s="186"/>
      <c r="R97" s="147">
        <v>136</v>
      </c>
      <c r="S97" s="147"/>
      <c r="T97" s="147"/>
      <c r="U97" s="147"/>
      <c r="V97" s="147"/>
      <c r="W97" s="152"/>
      <c r="X97" s="152"/>
      <c r="Y97" s="152"/>
      <c r="Z97" s="32">
        <v>11</v>
      </c>
      <c r="AA97" s="32"/>
      <c r="AB97" s="32"/>
      <c r="AC97" s="32"/>
      <c r="AD97" s="32"/>
      <c r="AE97" s="33"/>
      <c r="AF97" s="33"/>
      <c r="AG97" s="33"/>
      <c r="AH97" s="32">
        <v>818</v>
      </c>
      <c r="AI97" s="32"/>
      <c r="AJ97" s="32"/>
      <c r="AK97" s="32"/>
      <c r="AL97" s="32"/>
      <c r="AM97" s="32"/>
      <c r="AN97" s="33"/>
      <c r="AO97" s="33"/>
      <c r="AP97" s="35">
        <v>16</v>
      </c>
      <c r="AQ97" s="35"/>
      <c r="AR97" s="35"/>
      <c r="AS97" s="35"/>
      <c r="AT97" s="35"/>
      <c r="AU97" s="1"/>
      <c r="AV97" s="1"/>
      <c r="AW97" s="1"/>
      <c r="AX97" s="32">
        <v>1041</v>
      </c>
      <c r="AY97" s="32"/>
      <c r="AZ97" s="32"/>
      <c r="BA97" s="32"/>
      <c r="BB97" s="32"/>
      <c r="BC97" s="32"/>
      <c r="BD97" s="33"/>
      <c r="BE97" s="33"/>
      <c r="BF97" s="147">
        <v>1793</v>
      </c>
      <c r="BG97" s="147"/>
      <c r="BH97" s="147"/>
      <c r="BI97" s="147"/>
      <c r="BJ97" s="147"/>
      <c r="BK97" s="147"/>
      <c r="BL97" s="1"/>
      <c r="BM97" s="1"/>
      <c r="BN97" s="32">
        <v>1004</v>
      </c>
      <c r="BO97" s="32"/>
      <c r="BP97" s="32"/>
      <c r="BQ97" s="32"/>
      <c r="BR97" s="32"/>
      <c r="BS97" s="32"/>
      <c r="BT97" s="33"/>
      <c r="BU97" s="33"/>
    </row>
    <row r="98" spans="1:73" x14ac:dyDescent="0.2">
      <c r="A98" s="20" t="s">
        <v>181</v>
      </c>
      <c r="B98" s="20"/>
      <c r="C98" s="20"/>
      <c r="D98" s="20"/>
      <c r="E98" s="20"/>
      <c r="F98" s="20"/>
      <c r="G98" s="20"/>
      <c r="H98" s="20"/>
      <c r="I98" s="21"/>
      <c r="J98" s="169">
        <v>14</v>
      </c>
      <c r="K98" s="186"/>
      <c r="L98" s="186"/>
      <c r="M98" s="186"/>
      <c r="N98" s="186"/>
      <c r="O98" s="186"/>
      <c r="P98" s="186"/>
      <c r="Q98" s="186"/>
      <c r="R98" s="147">
        <v>183</v>
      </c>
      <c r="S98" s="147"/>
      <c r="T98" s="147"/>
      <c r="U98" s="147"/>
      <c r="V98" s="147"/>
      <c r="W98" s="152"/>
      <c r="X98" s="152"/>
      <c r="Y98" s="152"/>
      <c r="Z98" s="32">
        <v>16</v>
      </c>
      <c r="AA98" s="32"/>
      <c r="AB98" s="32"/>
      <c r="AC98" s="32"/>
      <c r="AD98" s="32"/>
      <c r="AE98" s="33"/>
      <c r="AF98" s="33"/>
      <c r="AG98" s="33"/>
      <c r="AH98" s="32">
        <v>954</v>
      </c>
      <c r="AI98" s="32"/>
      <c r="AJ98" s="32"/>
      <c r="AK98" s="32"/>
      <c r="AL98" s="32"/>
      <c r="AM98" s="32"/>
      <c r="AN98" s="33"/>
      <c r="AO98" s="33"/>
      <c r="AP98" s="35" t="s">
        <v>189</v>
      </c>
      <c r="AQ98" s="35"/>
      <c r="AR98" s="35"/>
      <c r="AS98" s="35"/>
      <c r="AT98" s="35"/>
      <c r="AU98" s="1"/>
      <c r="AV98" s="1"/>
      <c r="AW98" s="1"/>
      <c r="AX98" s="32">
        <v>604</v>
      </c>
      <c r="AY98" s="32"/>
      <c r="AZ98" s="32"/>
      <c r="BA98" s="32"/>
      <c r="BB98" s="32"/>
      <c r="BC98" s="32"/>
      <c r="BD98" s="33"/>
      <c r="BE98" s="33"/>
      <c r="BF98" s="147">
        <v>1576</v>
      </c>
      <c r="BG98" s="147"/>
      <c r="BH98" s="147"/>
      <c r="BI98" s="147"/>
      <c r="BJ98" s="147"/>
      <c r="BK98" s="147"/>
      <c r="BL98" s="1"/>
      <c r="BM98" s="1"/>
      <c r="BN98" s="32">
        <v>432</v>
      </c>
      <c r="BO98" s="32"/>
      <c r="BP98" s="32"/>
      <c r="BQ98" s="32"/>
      <c r="BR98" s="32"/>
      <c r="BS98" s="32"/>
      <c r="BT98" s="33"/>
      <c r="BU98" s="33"/>
    </row>
    <row r="99" spans="1:73" x14ac:dyDescent="0.2">
      <c r="A99" s="20" t="s">
        <v>185</v>
      </c>
      <c r="B99" s="20"/>
      <c r="C99" s="20"/>
      <c r="D99" s="20"/>
      <c r="E99" s="20"/>
      <c r="F99" s="20"/>
      <c r="G99" s="20"/>
      <c r="H99" s="20"/>
      <c r="I99" s="21"/>
      <c r="J99" s="169">
        <v>18</v>
      </c>
      <c r="K99" s="186"/>
      <c r="L99" s="186"/>
      <c r="M99" s="186"/>
      <c r="N99" s="186"/>
      <c r="O99" s="186"/>
      <c r="P99" s="186"/>
      <c r="Q99" s="186"/>
      <c r="R99" s="147">
        <v>411</v>
      </c>
      <c r="S99" s="147"/>
      <c r="T99" s="147"/>
      <c r="U99" s="147"/>
      <c r="V99" s="147"/>
      <c r="W99" s="152"/>
      <c r="X99" s="152"/>
      <c r="Y99" s="152"/>
      <c r="Z99" s="32">
        <v>13</v>
      </c>
      <c r="AA99" s="32"/>
      <c r="AB99" s="32"/>
      <c r="AC99" s="32"/>
      <c r="AD99" s="32"/>
      <c r="AE99" s="33"/>
      <c r="AF99" s="33"/>
      <c r="AG99" s="33"/>
      <c r="AH99" s="32">
        <v>1503</v>
      </c>
      <c r="AI99" s="32"/>
      <c r="AJ99" s="32"/>
      <c r="AK99" s="32"/>
      <c r="AL99" s="32"/>
      <c r="AM99" s="32"/>
      <c r="AN99" s="33"/>
      <c r="AO99" s="33"/>
      <c r="AP99" s="35" t="s">
        <v>211</v>
      </c>
      <c r="AQ99" s="35"/>
      <c r="AR99" s="35"/>
      <c r="AS99" s="35"/>
      <c r="AT99" s="35"/>
      <c r="AU99" s="1"/>
      <c r="AV99" s="1"/>
      <c r="AW99" s="1"/>
      <c r="AX99" s="32">
        <v>191</v>
      </c>
      <c r="AY99" s="32"/>
      <c r="AZ99" s="32"/>
      <c r="BA99" s="32"/>
      <c r="BB99" s="32"/>
      <c r="BC99" s="32"/>
      <c r="BD99" s="33"/>
      <c r="BE99" s="33"/>
      <c r="BF99" s="147">
        <v>817</v>
      </c>
      <c r="BG99" s="147"/>
      <c r="BH99" s="147"/>
      <c r="BI99" s="147"/>
      <c r="BJ99" s="147"/>
      <c r="BK99" s="147"/>
      <c r="BL99" s="1"/>
      <c r="BM99" s="1"/>
      <c r="BN99" s="32">
        <v>487</v>
      </c>
      <c r="BO99" s="32"/>
      <c r="BP99" s="32"/>
      <c r="BQ99" s="32"/>
      <c r="BR99" s="32"/>
      <c r="BS99" s="32"/>
      <c r="BT99" s="33"/>
      <c r="BU99" s="33"/>
    </row>
    <row r="100" spans="1:73" x14ac:dyDescent="0.2">
      <c r="A100" s="25" t="s">
        <v>209</v>
      </c>
      <c r="B100" s="25"/>
      <c r="C100" s="25"/>
      <c r="D100" s="25"/>
      <c r="E100" s="25"/>
      <c r="F100" s="25"/>
      <c r="G100" s="25"/>
      <c r="H100" s="25"/>
      <c r="I100" s="26"/>
      <c r="J100" s="174">
        <v>10</v>
      </c>
      <c r="K100" s="189"/>
      <c r="L100" s="189"/>
      <c r="M100" s="189"/>
      <c r="N100" s="189"/>
      <c r="O100" s="189"/>
      <c r="P100" s="189"/>
      <c r="Q100" s="189"/>
      <c r="R100" s="149">
        <v>132</v>
      </c>
      <c r="S100" s="149"/>
      <c r="T100" s="149"/>
      <c r="U100" s="149"/>
      <c r="V100" s="149"/>
      <c r="W100" s="188"/>
      <c r="X100" s="188"/>
      <c r="Y100" s="188"/>
      <c r="Z100" s="38">
        <v>1</v>
      </c>
      <c r="AA100" s="38"/>
      <c r="AB100" s="38"/>
      <c r="AC100" s="38"/>
      <c r="AD100" s="38"/>
      <c r="AE100" s="39"/>
      <c r="AF100" s="39"/>
      <c r="AG100" s="39"/>
      <c r="AH100" s="38">
        <v>1143</v>
      </c>
      <c r="AI100" s="38"/>
      <c r="AJ100" s="38"/>
      <c r="AK100" s="38"/>
      <c r="AL100" s="38"/>
      <c r="AM100" s="38"/>
      <c r="AN100" s="39"/>
      <c r="AO100" s="39"/>
      <c r="AP100" s="37" t="s">
        <v>220</v>
      </c>
      <c r="AQ100" s="37"/>
      <c r="AR100" s="37"/>
      <c r="AS100" s="37"/>
      <c r="AT100" s="37"/>
      <c r="AU100" s="4"/>
      <c r="AV100" s="4"/>
      <c r="AW100" s="4"/>
      <c r="AX100" s="38">
        <v>203</v>
      </c>
      <c r="AY100" s="38"/>
      <c r="AZ100" s="38"/>
      <c r="BA100" s="38"/>
      <c r="BB100" s="38"/>
      <c r="BC100" s="38"/>
      <c r="BD100" s="39"/>
      <c r="BE100" s="39"/>
      <c r="BF100" s="149">
        <v>767</v>
      </c>
      <c r="BG100" s="149"/>
      <c r="BH100" s="149"/>
      <c r="BI100" s="149"/>
      <c r="BJ100" s="149"/>
      <c r="BK100" s="149"/>
      <c r="BL100" s="4"/>
      <c r="BM100" s="4"/>
      <c r="BN100" s="38">
        <v>247</v>
      </c>
      <c r="BO100" s="38"/>
      <c r="BP100" s="38"/>
      <c r="BQ100" s="38"/>
      <c r="BR100" s="38"/>
      <c r="BS100" s="38"/>
      <c r="BT100" s="39"/>
      <c r="BU100" s="39"/>
    </row>
    <row r="101" spans="1:73" x14ac:dyDescent="0.2">
      <c r="I101" s="29"/>
      <c r="J101" s="29"/>
      <c r="K101" s="29"/>
      <c r="L101" s="29"/>
      <c r="M101" s="29"/>
      <c r="N101" s="29"/>
      <c r="O101" s="29"/>
      <c r="P101" s="29"/>
      <c r="Q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1" t="s">
        <v>0</v>
      </c>
    </row>
  </sheetData>
  <mergeCells count="265">
    <mergeCell ref="AH96:AM96"/>
    <mergeCell ref="AH97:AM97"/>
    <mergeCell ref="AH98:AM98"/>
    <mergeCell ref="AH99:AM99"/>
    <mergeCell ref="AH100:AM100"/>
    <mergeCell ref="A97:I97"/>
    <mergeCell ref="J97:Q97"/>
    <mergeCell ref="R97:V97"/>
    <mergeCell ref="BN98:BS98"/>
    <mergeCell ref="BN97:BS97"/>
    <mergeCell ref="BN96:BS96"/>
    <mergeCell ref="AX98:BC98"/>
    <mergeCell ref="AX97:BC97"/>
    <mergeCell ref="AX96:BC96"/>
    <mergeCell ref="BF98:BK98"/>
    <mergeCell ref="AP98:AT98"/>
    <mergeCell ref="AP97:AT97"/>
    <mergeCell ref="BF97:BK97"/>
    <mergeCell ref="A98:I98"/>
    <mergeCell ref="J98:Q98"/>
    <mergeCell ref="R98:V98"/>
    <mergeCell ref="Z98:AD98"/>
    <mergeCell ref="R96:V96"/>
    <mergeCell ref="BF96:BK96"/>
    <mergeCell ref="A96:I96"/>
    <mergeCell ref="J96:Q96"/>
    <mergeCell ref="Z97:AD97"/>
    <mergeCell ref="Z96:AD96"/>
    <mergeCell ref="AC31:AH31"/>
    <mergeCell ref="AL31:AT31"/>
    <mergeCell ref="A32:S32"/>
    <mergeCell ref="T32:Z32"/>
    <mergeCell ref="AC32:AH32"/>
    <mergeCell ref="AR75:BF75"/>
    <mergeCell ref="A83:BU83"/>
    <mergeCell ref="BN94:BU95"/>
    <mergeCell ref="BN89:BR89"/>
    <mergeCell ref="BN88:BR88"/>
    <mergeCell ref="AP96:AT96"/>
    <mergeCell ref="BN91:BR91"/>
    <mergeCell ref="BF91:BM91"/>
    <mergeCell ref="BN90:BR90"/>
    <mergeCell ref="AP92:AW92"/>
    <mergeCell ref="AX92:BB92"/>
    <mergeCell ref="BF92:BM92"/>
    <mergeCell ref="BN92:BR92"/>
    <mergeCell ref="Z92:AG92"/>
    <mergeCell ref="AH92:AL92"/>
    <mergeCell ref="A71:M71"/>
    <mergeCell ref="A69:M69"/>
    <mergeCell ref="N69:V69"/>
    <mergeCell ref="A34:S34"/>
    <mergeCell ref="T34:Z34"/>
    <mergeCell ref="AL32:AT32"/>
    <mergeCell ref="AU32:AZ32"/>
    <mergeCell ref="A65:BU65"/>
    <mergeCell ref="BD33:BI33"/>
    <mergeCell ref="BM33:BR33"/>
    <mergeCell ref="AL33:AT33"/>
    <mergeCell ref="AU33:AZ33"/>
    <mergeCell ref="AC68:AQ68"/>
    <mergeCell ref="A68:M68"/>
    <mergeCell ref="AC69:AQ69"/>
    <mergeCell ref="AR69:BF69"/>
    <mergeCell ref="BM35:BR35"/>
    <mergeCell ref="N71:V71"/>
    <mergeCell ref="AC71:AQ71"/>
    <mergeCell ref="AL34:AT34"/>
    <mergeCell ref="BD32:BI32"/>
    <mergeCell ref="BM32:BR32"/>
    <mergeCell ref="A70:M70"/>
    <mergeCell ref="BG69:BU69"/>
    <mergeCell ref="AR71:BF71"/>
    <mergeCell ref="N12:AG12"/>
    <mergeCell ref="AH12:BA12"/>
    <mergeCell ref="BB12:BU12"/>
    <mergeCell ref="A20:M20"/>
    <mergeCell ref="N20:AG20"/>
    <mergeCell ref="AH20:BA20"/>
    <mergeCell ref="BB20:BU20"/>
    <mergeCell ref="A19:M19"/>
    <mergeCell ref="BB16:BU17"/>
    <mergeCell ref="A18:M18"/>
    <mergeCell ref="N18:AG18"/>
    <mergeCell ref="AH18:BA18"/>
    <mergeCell ref="BB19:BU19"/>
    <mergeCell ref="BB18:BU18"/>
    <mergeCell ref="N19:AG19"/>
    <mergeCell ref="AH19:BA19"/>
    <mergeCell ref="AH13:BA13"/>
    <mergeCell ref="BB13:BU13"/>
    <mergeCell ref="A14:M14"/>
    <mergeCell ref="A63:BU63"/>
    <mergeCell ref="BG68:BU68"/>
    <mergeCell ref="A21:M21"/>
    <mergeCell ref="N21:AG21"/>
    <mergeCell ref="A3:BU3"/>
    <mergeCell ref="A8:M9"/>
    <mergeCell ref="A5:BU5"/>
    <mergeCell ref="A16:M17"/>
    <mergeCell ref="N8:BU8"/>
    <mergeCell ref="N9:AG9"/>
    <mergeCell ref="AH9:BA9"/>
    <mergeCell ref="BB9:BU9"/>
    <mergeCell ref="N10:AG10"/>
    <mergeCell ref="AH10:BA10"/>
    <mergeCell ref="BB10:BU10"/>
    <mergeCell ref="A11:M11"/>
    <mergeCell ref="N11:AG11"/>
    <mergeCell ref="AH11:BA11"/>
    <mergeCell ref="N16:AG17"/>
    <mergeCell ref="AH16:BA17"/>
    <mergeCell ref="BB11:BU11"/>
    <mergeCell ref="A10:M10"/>
    <mergeCell ref="A13:M13"/>
    <mergeCell ref="N13:AG13"/>
    <mergeCell ref="N14:AG14"/>
    <mergeCell ref="AH14:BA14"/>
    <mergeCell ref="BB14:BU14"/>
    <mergeCell ref="A12:M12"/>
    <mergeCell ref="AH21:BA21"/>
    <mergeCell ref="BB21:BU21"/>
    <mergeCell ref="A30:S30"/>
    <mergeCell ref="AL30:AT30"/>
    <mergeCell ref="AC34:AH34"/>
    <mergeCell ref="A22:M22"/>
    <mergeCell ref="N22:AG22"/>
    <mergeCell ref="AH22:BA22"/>
    <mergeCell ref="BB22:BU22"/>
    <mergeCell ref="A27:BU27"/>
    <mergeCell ref="BM30:BU30"/>
    <mergeCell ref="AU30:BC30"/>
    <mergeCell ref="AC30:AK30"/>
    <mergeCell ref="BD30:BL30"/>
    <mergeCell ref="T33:Z33"/>
    <mergeCell ref="AC33:AH33"/>
    <mergeCell ref="AU34:AZ34"/>
    <mergeCell ref="BD34:BI34"/>
    <mergeCell ref="BM34:BR34"/>
    <mergeCell ref="T30:AB30"/>
    <mergeCell ref="A31:S31"/>
    <mergeCell ref="BD31:BI31"/>
    <mergeCell ref="AU31:AZ31"/>
    <mergeCell ref="A33:S33"/>
    <mergeCell ref="A35:S35"/>
    <mergeCell ref="T35:Z35"/>
    <mergeCell ref="AC35:AH35"/>
    <mergeCell ref="AL35:AT35"/>
    <mergeCell ref="AU35:AZ35"/>
    <mergeCell ref="BM31:BR31"/>
    <mergeCell ref="T31:Z31"/>
    <mergeCell ref="BD35:BI35"/>
    <mergeCell ref="J86:Q87"/>
    <mergeCell ref="BN86:BU87"/>
    <mergeCell ref="A77:M77"/>
    <mergeCell ref="N77:AB77"/>
    <mergeCell ref="AC77:AQ77"/>
    <mergeCell ref="A86:I87"/>
    <mergeCell ref="N76:AB76"/>
    <mergeCell ref="A72:M72"/>
    <mergeCell ref="A76:M76"/>
    <mergeCell ref="AR77:BF77"/>
    <mergeCell ref="BG77:BN77"/>
    <mergeCell ref="BG78:BN78"/>
    <mergeCell ref="BF86:BM87"/>
    <mergeCell ref="AH86:AO87"/>
    <mergeCell ref="R86:Y87"/>
    <mergeCell ref="A73:M73"/>
    <mergeCell ref="N73:V73"/>
    <mergeCell ref="AX86:BE87"/>
    <mergeCell ref="BG73:BU73"/>
    <mergeCell ref="A80:M80"/>
    <mergeCell ref="N80:AB80"/>
    <mergeCell ref="AC80:AQ80"/>
    <mergeCell ref="AR80:BF80"/>
    <mergeCell ref="BG80:BN80"/>
    <mergeCell ref="A88:I88"/>
    <mergeCell ref="J88:Q88"/>
    <mergeCell ref="AR79:BF79"/>
    <mergeCell ref="BG79:BN79"/>
    <mergeCell ref="A75:M75"/>
    <mergeCell ref="A78:M78"/>
    <mergeCell ref="A79:M79"/>
    <mergeCell ref="BG75:BU75"/>
    <mergeCell ref="N75:AB75"/>
    <mergeCell ref="N70:V70"/>
    <mergeCell ref="AC70:AQ70"/>
    <mergeCell ref="AR70:BF70"/>
    <mergeCell ref="BG70:BU70"/>
    <mergeCell ref="AC75:AQ75"/>
    <mergeCell ref="AC73:AQ73"/>
    <mergeCell ref="AR73:BF73"/>
    <mergeCell ref="BF94:BM95"/>
    <mergeCell ref="A94:I95"/>
    <mergeCell ref="A89:I89"/>
    <mergeCell ref="A91:I91"/>
    <mergeCell ref="J91:Q91"/>
    <mergeCell ref="R91:Y91"/>
    <mergeCell ref="Z91:AG91"/>
    <mergeCell ref="AH91:AL91"/>
    <mergeCell ref="AP91:AW91"/>
    <mergeCell ref="AX91:BB91"/>
    <mergeCell ref="A90:I90"/>
    <mergeCell ref="J90:Q90"/>
    <mergeCell ref="A92:I92"/>
    <mergeCell ref="J92:Q92"/>
    <mergeCell ref="R92:Y92"/>
    <mergeCell ref="AH94:AO95"/>
    <mergeCell ref="Z94:AG95"/>
    <mergeCell ref="AP94:AW95"/>
    <mergeCell ref="AX94:BE95"/>
    <mergeCell ref="BF89:BM89"/>
    <mergeCell ref="J94:Q95"/>
    <mergeCell ref="R94:Y95"/>
    <mergeCell ref="AX88:BB88"/>
    <mergeCell ref="R88:Y88"/>
    <mergeCell ref="BG71:BU71"/>
    <mergeCell ref="AR68:BF68"/>
    <mergeCell ref="N68:AB68"/>
    <mergeCell ref="AR78:BF78"/>
    <mergeCell ref="Z86:AG87"/>
    <mergeCell ref="AP86:AW87"/>
    <mergeCell ref="BG76:BN76"/>
    <mergeCell ref="AC76:AQ76"/>
    <mergeCell ref="N79:AB79"/>
    <mergeCell ref="AC79:AQ79"/>
    <mergeCell ref="AR76:BF76"/>
    <mergeCell ref="N78:AB78"/>
    <mergeCell ref="AC78:AQ78"/>
    <mergeCell ref="N72:V72"/>
    <mergeCell ref="AC72:AQ72"/>
    <mergeCell ref="AR72:BF72"/>
    <mergeCell ref="BG72:BU72"/>
    <mergeCell ref="Z89:AG89"/>
    <mergeCell ref="AP90:AW90"/>
    <mergeCell ref="AX90:BB90"/>
    <mergeCell ref="R90:Y90"/>
    <mergeCell ref="J89:Q89"/>
    <mergeCell ref="Z88:AG88"/>
    <mergeCell ref="BF88:BM88"/>
    <mergeCell ref="Z90:AG90"/>
    <mergeCell ref="AH90:AL90"/>
    <mergeCell ref="BF90:BM90"/>
    <mergeCell ref="AH89:AL89"/>
    <mergeCell ref="AP89:AW89"/>
    <mergeCell ref="AX89:BB89"/>
    <mergeCell ref="AH88:AL88"/>
    <mergeCell ref="AP88:AW88"/>
    <mergeCell ref="R89:Y89"/>
    <mergeCell ref="A100:I100"/>
    <mergeCell ref="J100:Q100"/>
    <mergeCell ref="R100:V100"/>
    <mergeCell ref="Z100:AD100"/>
    <mergeCell ref="AP100:AT100"/>
    <mergeCell ref="AX100:BC100"/>
    <mergeCell ref="BF100:BK100"/>
    <mergeCell ref="BN100:BS100"/>
    <mergeCell ref="A99:I99"/>
    <mergeCell ref="J99:Q99"/>
    <mergeCell ref="R99:V99"/>
    <mergeCell ref="Z99:AD99"/>
    <mergeCell ref="AP99:AT99"/>
    <mergeCell ref="AX99:BC99"/>
    <mergeCell ref="BF99:BK99"/>
    <mergeCell ref="BN99:BS99"/>
  </mergeCells>
  <phoneticPr fontId="2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07"/>
  <sheetViews>
    <sheetView view="pageBreakPreview" zoomScaleNormal="100" zoomScaleSheetLayoutView="100" workbookViewId="0">
      <selection activeCell="A4" sqref="A4:BU4"/>
    </sheetView>
  </sheetViews>
  <sheetFormatPr defaultColWidth="9" defaultRowHeight="13" x14ac:dyDescent="0.2"/>
  <cols>
    <col min="1" max="73" width="1.08984375" style="2" customWidth="1"/>
    <col min="74" max="78" width="9" style="2" customWidth="1"/>
    <col min="79" max="16384" width="9" style="2"/>
  </cols>
  <sheetData>
    <row r="1" spans="1:73" x14ac:dyDescent="0.2">
      <c r="A1" s="1" t="s">
        <v>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4" spans="1:73" ht="21" customHeight="1" x14ac:dyDescent="0.2">
      <c r="A4" s="3" t="s">
        <v>195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6" spans="1:73" x14ac:dyDescent="0.2">
      <c r="A6" s="123"/>
      <c r="B6" s="109"/>
      <c r="C6" s="124"/>
      <c r="D6" s="4"/>
      <c r="E6" s="109"/>
      <c r="F6" s="12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69"/>
      <c r="AC6" s="125"/>
      <c r="AD6" s="4"/>
      <c r="AE6" s="4"/>
      <c r="AF6" s="125"/>
      <c r="AG6" s="4"/>
      <c r="AH6" s="4"/>
      <c r="AI6" s="4"/>
      <c r="AJ6" s="4"/>
      <c r="AK6" s="4"/>
      <c r="AL6" s="4"/>
      <c r="AM6" s="4"/>
      <c r="AN6" s="4"/>
      <c r="AO6" s="69"/>
      <c r="AP6" s="69"/>
      <c r="AQ6" s="69"/>
      <c r="AR6" s="69"/>
      <c r="AS6" s="69"/>
      <c r="AT6" s="69"/>
      <c r="AU6" s="69"/>
      <c r="AV6" s="69"/>
      <c r="AW6" s="69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5" t="s">
        <v>76</v>
      </c>
    </row>
    <row r="7" spans="1:73" x14ac:dyDescent="0.2">
      <c r="A7" s="126" t="s">
        <v>43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7"/>
      <c r="N7" s="96" t="s">
        <v>75</v>
      </c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97"/>
      <c r="AH7" s="74" t="s">
        <v>74</v>
      </c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97"/>
      <c r="BB7" s="96" t="s">
        <v>73</v>
      </c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</row>
    <row r="8" spans="1:73" x14ac:dyDescent="0.2">
      <c r="A8" s="20" t="s">
        <v>101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N8" s="22">
        <f t="shared" ref="N8" si="0">SUM(AH8,BB8)</f>
        <v>92462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>
        <v>49348</v>
      </c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>
        <v>43114</v>
      </c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</row>
    <row r="9" spans="1:73" x14ac:dyDescent="0.2">
      <c r="A9" s="20" t="s">
        <v>180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2">
        <f>SUM(AH9,BB9)</f>
        <v>92176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>
        <v>49239</v>
      </c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>
        <v>42937</v>
      </c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</row>
    <row r="10" spans="1:73" x14ac:dyDescent="0.2">
      <c r="A10" s="20" t="s">
        <v>181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22">
        <f>SUM(AH10,BB10)</f>
        <v>91894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>
        <v>49025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>
        <v>42869</v>
      </c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</row>
    <row r="11" spans="1:73" x14ac:dyDescent="0.2">
      <c r="A11" s="20" t="s">
        <v>185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22">
        <v>91547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>
        <v>48795</v>
      </c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>
        <v>42752</v>
      </c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</row>
    <row r="12" spans="1:73" x14ac:dyDescent="0.2">
      <c r="A12" s="25" t="s">
        <v>209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66">
        <v>91131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 t="s">
        <v>222</v>
      </c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 t="s">
        <v>222</v>
      </c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</row>
    <row r="13" spans="1:73" x14ac:dyDescent="0.2">
      <c r="A13" s="1" t="s">
        <v>223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9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91"/>
      <c r="AH13" s="1"/>
      <c r="AI13" s="1"/>
      <c r="AJ13" s="1"/>
      <c r="AK13" s="1"/>
      <c r="AL13" s="1"/>
      <c r="AM13" s="1"/>
      <c r="AN13" s="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46" t="s">
        <v>0</v>
      </c>
    </row>
    <row r="14" spans="1:73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9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91"/>
      <c r="AH14" s="1"/>
      <c r="AI14" s="1"/>
      <c r="AJ14" s="1"/>
      <c r="AK14" s="1"/>
      <c r="AL14" s="1"/>
      <c r="AM14" s="1"/>
      <c r="AN14" s="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</row>
    <row r="16" spans="1:73" ht="21" customHeight="1" x14ac:dyDescent="0.2">
      <c r="A16" s="3" t="s">
        <v>196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x14ac:dyDescent="0.2"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</row>
    <row r="18" spans="1:73" x14ac:dyDescent="0.2"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5" t="s">
        <v>218</v>
      </c>
    </row>
    <row r="19" spans="1:73" x14ac:dyDescent="0.2">
      <c r="A19" s="54" t="s">
        <v>72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  <c r="N19" s="96" t="s">
        <v>71</v>
      </c>
      <c r="O19" s="74"/>
      <c r="P19" s="74"/>
      <c r="Q19" s="74"/>
      <c r="R19" s="74"/>
      <c r="S19" s="74"/>
      <c r="T19" s="74"/>
      <c r="U19" s="74"/>
      <c r="V19" s="74"/>
      <c r="W19" s="97"/>
      <c r="X19" s="8" t="s">
        <v>70</v>
      </c>
      <c r="Y19" s="9"/>
      <c r="Z19" s="9"/>
      <c r="AA19" s="9"/>
      <c r="AB19" s="9"/>
      <c r="AC19" s="9"/>
      <c r="AD19" s="9"/>
      <c r="AE19" s="9"/>
      <c r="AF19" s="9"/>
      <c r="AG19" s="9"/>
      <c r="AH19" s="8" t="s">
        <v>27</v>
      </c>
      <c r="AI19" s="9"/>
      <c r="AJ19" s="9"/>
      <c r="AK19" s="9"/>
      <c r="AL19" s="9"/>
      <c r="AM19" s="9"/>
      <c r="AN19" s="9"/>
      <c r="AO19" s="9"/>
      <c r="AP19" s="9"/>
      <c r="AQ19" s="9"/>
      <c r="AR19" s="8" t="s">
        <v>69</v>
      </c>
      <c r="AS19" s="9"/>
      <c r="AT19" s="9"/>
      <c r="AU19" s="9"/>
      <c r="AV19" s="9"/>
      <c r="AW19" s="9"/>
      <c r="AX19" s="9"/>
      <c r="AY19" s="9"/>
      <c r="AZ19" s="9"/>
      <c r="BA19" s="9"/>
      <c r="BB19" s="8" t="s">
        <v>28</v>
      </c>
      <c r="BC19" s="9"/>
      <c r="BD19" s="9"/>
      <c r="BE19" s="9"/>
      <c r="BF19" s="9"/>
      <c r="BG19" s="9"/>
      <c r="BH19" s="9"/>
      <c r="BI19" s="9"/>
      <c r="BJ19" s="9"/>
      <c r="BK19" s="9"/>
      <c r="BL19" s="8" t="s">
        <v>69</v>
      </c>
      <c r="BM19" s="9"/>
      <c r="BN19" s="9"/>
      <c r="BO19" s="9"/>
      <c r="BP19" s="9"/>
      <c r="BQ19" s="9"/>
      <c r="BR19" s="9"/>
      <c r="BS19" s="74"/>
      <c r="BT19" s="74"/>
      <c r="BU19" s="74"/>
    </row>
    <row r="20" spans="1:73" x14ac:dyDescent="0.2">
      <c r="A20" s="128" t="s">
        <v>18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9"/>
      <c r="N20" s="130">
        <v>560</v>
      </c>
      <c r="O20" s="131"/>
      <c r="P20" s="131"/>
      <c r="Q20" s="131"/>
      <c r="R20" s="131"/>
      <c r="S20" s="131"/>
      <c r="T20" s="131"/>
      <c r="U20" s="132"/>
      <c r="V20" s="132"/>
      <c r="W20" s="132"/>
      <c r="X20" s="133">
        <v>100</v>
      </c>
      <c r="Y20" s="133"/>
      <c r="Z20" s="133"/>
      <c r="AA20" s="133"/>
      <c r="AB20" s="133"/>
      <c r="AC20" s="133"/>
      <c r="AD20" s="133"/>
      <c r="AE20" s="133"/>
      <c r="AF20" s="134"/>
      <c r="AG20" s="134"/>
      <c r="AH20" s="104">
        <v>3</v>
      </c>
      <c r="AI20" s="104"/>
      <c r="AJ20" s="104"/>
      <c r="AK20" s="104"/>
      <c r="AL20" s="104"/>
      <c r="AM20" s="104"/>
      <c r="AN20" s="104"/>
      <c r="AO20" s="104"/>
      <c r="AP20" s="104"/>
      <c r="AQ20" s="104"/>
      <c r="AR20" s="133">
        <v>100</v>
      </c>
      <c r="AS20" s="133"/>
      <c r="AT20" s="133"/>
      <c r="AU20" s="133"/>
      <c r="AV20" s="133"/>
      <c r="AW20" s="133"/>
      <c r="AX20" s="133"/>
      <c r="AY20" s="133"/>
      <c r="AZ20" s="134"/>
      <c r="BA20" s="134"/>
      <c r="BB20" s="135">
        <v>694</v>
      </c>
      <c r="BC20" s="135"/>
      <c r="BD20" s="135"/>
      <c r="BE20" s="135"/>
      <c r="BF20" s="135"/>
      <c r="BG20" s="135"/>
      <c r="BH20" s="135"/>
      <c r="BI20" s="135"/>
      <c r="BJ20" s="135"/>
      <c r="BK20" s="135"/>
      <c r="BL20" s="133">
        <v>100</v>
      </c>
      <c r="BM20" s="133"/>
      <c r="BN20" s="133"/>
      <c r="BO20" s="133"/>
      <c r="BP20" s="133"/>
      <c r="BQ20" s="133"/>
      <c r="BR20" s="133"/>
      <c r="BS20" s="133"/>
      <c r="BT20" s="134"/>
      <c r="BU20" s="134"/>
    </row>
    <row r="21" spans="1:73" ht="13.5" customHeight="1" x14ac:dyDescent="0.2">
      <c r="A21" s="136" t="s">
        <v>68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  <c r="N21" s="138">
        <v>101</v>
      </c>
      <c r="O21" s="106"/>
      <c r="P21" s="106"/>
      <c r="Q21" s="106"/>
      <c r="R21" s="106"/>
      <c r="S21" s="106"/>
      <c r="T21" s="106"/>
      <c r="U21" s="107"/>
      <c r="V21" s="107"/>
      <c r="W21" s="107"/>
      <c r="X21" s="139">
        <v>18</v>
      </c>
      <c r="Y21" s="139"/>
      <c r="Z21" s="139"/>
      <c r="AA21" s="139"/>
      <c r="AB21" s="139"/>
      <c r="AC21" s="139"/>
      <c r="AD21" s="139"/>
      <c r="AE21" s="139"/>
      <c r="AF21" s="114"/>
      <c r="AG21" s="114"/>
      <c r="AH21" s="23" t="s">
        <v>220</v>
      </c>
      <c r="AI21" s="23"/>
      <c r="AJ21" s="23"/>
      <c r="AK21" s="23"/>
      <c r="AL21" s="23"/>
      <c r="AM21" s="23"/>
      <c r="AN21" s="23"/>
      <c r="AO21" s="23"/>
      <c r="AP21" s="23"/>
      <c r="AQ21" s="23"/>
      <c r="AR21" s="140" t="s">
        <v>220</v>
      </c>
      <c r="AS21" s="140"/>
      <c r="AT21" s="140"/>
      <c r="AU21" s="140"/>
      <c r="AV21" s="140"/>
      <c r="AW21" s="140"/>
      <c r="AX21" s="140"/>
      <c r="AY21" s="140"/>
      <c r="AZ21" s="140"/>
      <c r="BA21" s="140"/>
      <c r="BB21" s="22">
        <v>141</v>
      </c>
      <c r="BC21" s="22"/>
      <c r="BD21" s="22"/>
      <c r="BE21" s="22"/>
      <c r="BF21" s="22"/>
      <c r="BG21" s="22"/>
      <c r="BH21" s="22"/>
      <c r="BI21" s="22"/>
      <c r="BJ21" s="22"/>
      <c r="BK21" s="22"/>
      <c r="BL21" s="139">
        <v>20.3</v>
      </c>
      <c r="BM21" s="139"/>
      <c r="BN21" s="139"/>
      <c r="BO21" s="139"/>
      <c r="BP21" s="139"/>
      <c r="BQ21" s="139"/>
      <c r="BR21" s="139"/>
      <c r="BS21" s="139"/>
      <c r="BT21" s="114"/>
      <c r="BU21" s="114"/>
    </row>
    <row r="22" spans="1:73" ht="13.5" customHeight="1" x14ac:dyDescent="0.2">
      <c r="A22" s="136" t="s">
        <v>67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7"/>
      <c r="N22" s="138">
        <v>117</v>
      </c>
      <c r="O22" s="106"/>
      <c r="P22" s="106"/>
      <c r="Q22" s="106"/>
      <c r="R22" s="106"/>
      <c r="S22" s="106"/>
      <c r="T22" s="106"/>
      <c r="U22" s="107"/>
      <c r="V22" s="107"/>
      <c r="W22" s="107"/>
      <c r="X22" s="139">
        <v>20.9</v>
      </c>
      <c r="Y22" s="139"/>
      <c r="Z22" s="139"/>
      <c r="AA22" s="139"/>
      <c r="AB22" s="139"/>
      <c r="AC22" s="139"/>
      <c r="AD22" s="139"/>
      <c r="AE22" s="139"/>
      <c r="AF22" s="114"/>
      <c r="AG22" s="114"/>
      <c r="AH22" s="23">
        <v>1</v>
      </c>
      <c r="AI22" s="23"/>
      <c r="AJ22" s="23"/>
      <c r="AK22" s="23"/>
      <c r="AL22" s="23"/>
      <c r="AM22" s="23"/>
      <c r="AN22" s="23"/>
      <c r="AO22" s="23"/>
      <c r="AP22" s="23"/>
      <c r="AQ22" s="23"/>
      <c r="AR22" s="139">
        <v>33.299999999999997</v>
      </c>
      <c r="AS22" s="139"/>
      <c r="AT22" s="139"/>
      <c r="AU22" s="139"/>
      <c r="AV22" s="139"/>
      <c r="AW22" s="139"/>
      <c r="AX22" s="139"/>
      <c r="AY22" s="139"/>
      <c r="AZ22" s="114"/>
      <c r="BA22" s="114"/>
      <c r="BB22" s="22">
        <v>148</v>
      </c>
      <c r="BC22" s="22"/>
      <c r="BD22" s="22"/>
      <c r="BE22" s="22"/>
      <c r="BF22" s="22"/>
      <c r="BG22" s="22"/>
      <c r="BH22" s="22"/>
      <c r="BI22" s="22"/>
      <c r="BJ22" s="22"/>
      <c r="BK22" s="22"/>
      <c r="BL22" s="139">
        <v>21.3</v>
      </c>
      <c r="BM22" s="139"/>
      <c r="BN22" s="139"/>
      <c r="BO22" s="139"/>
      <c r="BP22" s="139"/>
      <c r="BQ22" s="139"/>
      <c r="BR22" s="139"/>
      <c r="BS22" s="139"/>
      <c r="BT22" s="114"/>
      <c r="BU22" s="114"/>
    </row>
    <row r="23" spans="1:73" ht="13.5" customHeight="1" x14ac:dyDescent="0.2">
      <c r="A23" s="136" t="s">
        <v>66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7"/>
      <c r="N23" s="138">
        <v>241</v>
      </c>
      <c r="O23" s="106"/>
      <c r="P23" s="106"/>
      <c r="Q23" s="106"/>
      <c r="R23" s="106"/>
      <c r="S23" s="106"/>
      <c r="T23" s="106"/>
      <c r="U23" s="107"/>
      <c r="V23" s="107"/>
      <c r="W23" s="107"/>
      <c r="X23" s="139">
        <v>43</v>
      </c>
      <c r="Y23" s="139"/>
      <c r="Z23" s="139"/>
      <c r="AA23" s="139"/>
      <c r="AB23" s="139"/>
      <c r="AC23" s="139"/>
      <c r="AD23" s="139"/>
      <c r="AE23" s="139"/>
      <c r="AF23" s="114"/>
      <c r="AG23" s="114"/>
      <c r="AH23" s="23">
        <v>1</v>
      </c>
      <c r="AI23" s="23"/>
      <c r="AJ23" s="23"/>
      <c r="AK23" s="23"/>
      <c r="AL23" s="23"/>
      <c r="AM23" s="23"/>
      <c r="AN23" s="23"/>
      <c r="AO23" s="23"/>
      <c r="AP23" s="23"/>
      <c r="AQ23" s="23"/>
      <c r="AR23" s="139">
        <v>33.299999999999997</v>
      </c>
      <c r="AS23" s="139"/>
      <c r="AT23" s="139"/>
      <c r="AU23" s="139"/>
      <c r="AV23" s="139"/>
      <c r="AW23" s="139"/>
      <c r="AX23" s="139"/>
      <c r="AY23" s="139"/>
      <c r="AZ23" s="114"/>
      <c r="BA23" s="114"/>
      <c r="BB23" s="22">
        <v>285</v>
      </c>
      <c r="BC23" s="22"/>
      <c r="BD23" s="22"/>
      <c r="BE23" s="22"/>
      <c r="BF23" s="22"/>
      <c r="BG23" s="22"/>
      <c r="BH23" s="22"/>
      <c r="BI23" s="22"/>
      <c r="BJ23" s="22"/>
      <c r="BK23" s="22"/>
      <c r="BL23" s="139">
        <v>41.1</v>
      </c>
      <c r="BM23" s="139"/>
      <c r="BN23" s="139"/>
      <c r="BO23" s="139"/>
      <c r="BP23" s="139"/>
      <c r="BQ23" s="139"/>
      <c r="BR23" s="139"/>
      <c r="BS23" s="139"/>
      <c r="BT23" s="114"/>
      <c r="BU23" s="114"/>
    </row>
    <row r="24" spans="1:73" ht="13.5" customHeight="1" x14ac:dyDescent="0.2">
      <c r="A24" s="136" t="s">
        <v>100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7"/>
      <c r="N24" s="138">
        <v>60</v>
      </c>
      <c r="O24" s="106"/>
      <c r="P24" s="106"/>
      <c r="Q24" s="106"/>
      <c r="R24" s="106"/>
      <c r="S24" s="106"/>
      <c r="T24" s="106"/>
      <c r="U24" s="107"/>
      <c r="V24" s="107"/>
      <c r="W24" s="107"/>
      <c r="X24" s="139">
        <v>10.7</v>
      </c>
      <c r="Y24" s="139"/>
      <c r="Z24" s="139"/>
      <c r="AA24" s="139"/>
      <c r="AB24" s="139"/>
      <c r="AC24" s="139"/>
      <c r="AD24" s="139"/>
      <c r="AE24" s="139"/>
      <c r="AF24" s="114"/>
      <c r="AG24" s="114"/>
      <c r="AH24" s="23" t="s">
        <v>220</v>
      </c>
      <c r="AI24" s="23"/>
      <c r="AJ24" s="23"/>
      <c r="AK24" s="23"/>
      <c r="AL24" s="23"/>
      <c r="AM24" s="23"/>
      <c r="AN24" s="23"/>
      <c r="AO24" s="23"/>
      <c r="AP24" s="23"/>
      <c r="AQ24" s="23"/>
      <c r="AR24" s="140" t="s">
        <v>220</v>
      </c>
      <c r="AS24" s="140"/>
      <c r="AT24" s="140"/>
      <c r="AU24" s="140"/>
      <c r="AV24" s="140"/>
      <c r="AW24" s="140"/>
      <c r="AX24" s="140"/>
      <c r="AY24" s="140"/>
      <c r="AZ24" s="140"/>
      <c r="BA24" s="140"/>
      <c r="BB24" s="22">
        <v>73</v>
      </c>
      <c r="BC24" s="22"/>
      <c r="BD24" s="22"/>
      <c r="BE24" s="22"/>
      <c r="BF24" s="22"/>
      <c r="BG24" s="22"/>
      <c r="BH24" s="22"/>
      <c r="BI24" s="22"/>
      <c r="BJ24" s="22"/>
      <c r="BK24" s="22"/>
      <c r="BL24" s="139">
        <v>10.5</v>
      </c>
      <c r="BM24" s="139"/>
      <c r="BN24" s="139"/>
      <c r="BO24" s="139"/>
      <c r="BP24" s="139"/>
      <c r="BQ24" s="139"/>
      <c r="BR24" s="139"/>
      <c r="BS24" s="139"/>
      <c r="BT24" s="114"/>
      <c r="BU24" s="114"/>
    </row>
    <row r="25" spans="1:73" ht="13.5" customHeight="1" x14ac:dyDescent="0.2">
      <c r="A25" s="136" t="s">
        <v>65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7"/>
      <c r="N25" s="24" t="s">
        <v>220</v>
      </c>
      <c r="O25" s="22"/>
      <c r="P25" s="22"/>
      <c r="Q25" s="22"/>
      <c r="R25" s="22"/>
      <c r="S25" s="22"/>
      <c r="T25" s="22"/>
      <c r="U25" s="22"/>
      <c r="V25" s="22"/>
      <c r="W25" s="22"/>
      <c r="X25" s="140" t="s">
        <v>220</v>
      </c>
      <c r="Y25" s="140"/>
      <c r="Z25" s="140"/>
      <c r="AA25" s="140"/>
      <c r="AB25" s="140"/>
      <c r="AC25" s="140"/>
      <c r="AD25" s="140"/>
      <c r="AE25" s="140"/>
      <c r="AF25" s="140"/>
      <c r="AG25" s="140"/>
      <c r="AH25" s="23" t="s">
        <v>220</v>
      </c>
      <c r="AI25" s="23"/>
      <c r="AJ25" s="23"/>
      <c r="AK25" s="23"/>
      <c r="AL25" s="23"/>
      <c r="AM25" s="23"/>
      <c r="AN25" s="23"/>
      <c r="AO25" s="23"/>
      <c r="AP25" s="23"/>
      <c r="AQ25" s="23"/>
      <c r="AR25" s="140" t="s">
        <v>220</v>
      </c>
      <c r="AS25" s="140"/>
      <c r="AT25" s="140"/>
      <c r="AU25" s="140"/>
      <c r="AV25" s="140"/>
      <c r="AW25" s="140"/>
      <c r="AX25" s="140"/>
      <c r="AY25" s="140"/>
      <c r="AZ25" s="140"/>
      <c r="BA25" s="140"/>
      <c r="BB25" s="22" t="s">
        <v>220</v>
      </c>
      <c r="BC25" s="22"/>
      <c r="BD25" s="22"/>
      <c r="BE25" s="22"/>
      <c r="BF25" s="22"/>
      <c r="BG25" s="22"/>
      <c r="BH25" s="22"/>
      <c r="BI25" s="22"/>
      <c r="BJ25" s="22"/>
      <c r="BK25" s="22"/>
      <c r="BL25" s="140" t="s">
        <v>220</v>
      </c>
      <c r="BM25" s="140"/>
      <c r="BN25" s="140"/>
      <c r="BO25" s="140"/>
      <c r="BP25" s="140"/>
      <c r="BQ25" s="140"/>
      <c r="BR25" s="140"/>
      <c r="BS25" s="140"/>
      <c r="BT25" s="140"/>
      <c r="BU25" s="140"/>
    </row>
    <row r="26" spans="1:73" x14ac:dyDescent="0.2">
      <c r="A26" s="141" t="s">
        <v>64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  <c r="N26" s="143">
        <v>41</v>
      </c>
      <c r="O26" s="108"/>
      <c r="P26" s="108"/>
      <c r="Q26" s="108"/>
      <c r="R26" s="108"/>
      <c r="S26" s="108"/>
      <c r="T26" s="108"/>
      <c r="U26" s="109"/>
      <c r="V26" s="109"/>
      <c r="W26" s="109"/>
      <c r="X26" s="144">
        <v>7.3</v>
      </c>
      <c r="Y26" s="144"/>
      <c r="Z26" s="144"/>
      <c r="AA26" s="144"/>
      <c r="AB26" s="144"/>
      <c r="AC26" s="144"/>
      <c r="AD26" s="144"/>
      <c r="AE26" s="144"/>
      <c r="AF26" s="145"/>
      <c r="AG26" s="145"/>
      <c r="AH26" s="28">
        <v>1</v>
      </c>
      <c r="AI26" s="28"/>
      <c r="AJ26" s="28"/>
      <c r="AK26" s="28"/>
      <c r="AL26" s="28"/>
      <c r="AM26" s="28"/>
      <c r="AN26" s="28"/>
      <c r="AO26" s="28"/>
      <c r="AP26" s="28"/>
      <c r="AQ26" s="28"/>
      <c r="AR26" s="144">
        <v>33.299999999999997</v>
      </c>
      <c r="AS26" s="144"/>
      <c r="AT26" s="144"/>
      <c r="AU26" s="144"/>
      <c r="AV26" s="144"/>
      <c r="AW26" s="144"/>
      <c r="AX26" s="144"/>
      <c r="AY26" s="144"/>
      <c r="AZ26" s="145"/>
      <c r="BA26" s="145"/>
      <c r="BB26" s="27">
        <v>47</v>
      </c>
      <c r="BC26" s="27"/>
      <c r="BD26" s="27"/>
      <c r="BE26" s="27"/>
      <c r="BF26" s="27"/>
      <c r="BG26" s="27"/>
      <c r="BH26" s="27"/>
      <c r="BI26" s="27"/>
      <c r="BJ26" s="27"/>
      <c r="BK26" s="27"/>
      <c r="BL26" s="144">
        <v>6.8</v>
      </c>
      <c r="BM26" s="144"/>
      <c r="BN26" s="144"/>
      <c r="BO26" s="144"/>
      <c r="BP26" s="144"/>
      <c r="BQ26" s="144"/>
      <c r="BR26" s="144"/>
      <c r="BS26" s="144"/>
      <c r="BT26" s="145"/>
      <c r="BU26" s="145"/>
    </row>
    <row r="27" spans="1:73" x14ac:dyDescent="0.2">
      <c r="AR27" s="2" t="s">
        <v>190</v>
      </c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1" t="s">
        <v>0</v>
      </c>
    </row>
    <row r="30" spans="1:73" ht="21" customHeight="1" x14ac:dyDescent="0.2">
      <c r="A30" s="3" t="s">
        <v>197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2" spans="1:73" x14ac:dyDescent="0.2">
      <c r="BL32" s="4"/>
      <c r="BM32" s="4"/>
      <c r="BN32" s="4"/>
      <c r="BO32" s="4"/>
      <c r="BP32" s="4"/>
      <c r="BQ32" s="4"/>
      <c r="BR32" s="4"/>
      <c r="BS32" s="4"/>
      <c r="BT32" s="4"/>
      <c r="BU32" s="5" t="s">
        <v>37</v>
      </c>
    </row>
    <row r="33" spans="1:73" x14ac:dyDescent="0.2">
      <c r="A33" s="6" t="s">
        <v>23</v>
      </c>
      <c r="B33" s="6"/>
      <c r="C33" s="6"/>
      <c r="D33" s="6"/>
      <c r="E33" s="6"/>
      <c r="F33" s="6"/>
      <c r="G33" s="6"/>
      <c r="H33" s="6"/>
      <c r="I33" s="7"/>
      <c r="J33" s="96" t="s">
        <v>89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97"/>
      <c r="Z33" s="96" t="s">
        <v>90</v>
      </c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97"/>
      <c r="AP33" s="96" t="s">
        <v>63</v>
      </c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97"/>
      <c r="BF33" s="96" t="s">
        <v>94</v>
      </c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</row>
    <row r="34" spans="1:73" x14ac:dyDescent="0.2">
      <c r="A34" s="13"/>
      <c r="B34" s="13"/>
      <c r="C34" s="13"/>
      <c r="D34" s="13"/>
      <c r="E34" s="13"/>
      <c r="F34" s="13"/>
      <c r="G34" s="13"/>
      <c r="H34" s="13"/>
      <c r="I34" s="14"/>
      <c r="J34" s="43" t="s">
        <v>55</v>
      </c>
      <c r="K34" s="13"/>
      <c r="L34" s="13"/>
      <c r="M34" s="13"/>
      <c r="N34" s="13"/>
      <c r="O34" s="13"/>
      <c r="P34" s="13"/>
      <c r="Q34" s="14"/>
      <c r="R34" s="88" t="s">
        <v>54</v>
      </c>
      <c r="S34" s="89"/>
      <c r="T34" s="89"/>
      <c r="U34" s="89"/>
      <c r="V34" s="89"/>
      <c r="W34" s="89"/>
      <c r="X34" s="89"/>
      <c r="Y34" s="90"/>
      <c r="Z34" s="88" t="s">
        <v>55</v>
      </c>
      <c r="AA34" s="89"/>
      <c r="AB34" s="89"/>
      <c r="AC34" s="89"/>
      <c r="AD34" s="89"/>
      <c r="AE34" s="89"/>
      <c r="AF34" s="89"/>
      <c r="AG34" s="90"/>
      <c r="AH34" s="88" t="s">
        <v>54</v>
      </c>
      <c r="AI34" s="89"/>
      <c r="AJ34" s="89"/>
      <c r="AK34" s="89"/>
      <c r="AL34" s="89"/>
      <c r="AM34" s="89"/>
      <c r="AN34" s="89"/>
      <c r="AO34" s="90"/>
      <c r="AP34" s="88" t="s">
        <v>55</v>
      </c>
      <c r="AQ34" s="89"/>
      <c r="AR34" s="89"/>
      <c r="AS34" s="89"/>
      <c r="AT34" s="89"/>
      <c r="AU34" s="89"/>
      <c r="AV34" s="89"/>
      <c r="AW34" s="90"/>
      <c r="AX34" s="88" t="s">
        <v>54</v>
      </c>
      <c r="AY34" s="89"/>
      <c r="AZ34" s="89"/>
      <c r="BA34" s="89"/>
      <c r="BB34" s="89"/>
      <c r="BC34" s="89"/>
      <c r="BD34" s="89"/>
      <c r="BE34" s="90"/>
      <c r="BF34" s="88" t="s">
        <v>55</v>
      </c>
      <c r="BG34" s="89"/>
      <c r="BH34" s="89"/>
      <c r="BI34" s="89"/>
      <c r="BJ34" s="89"/>
      <c r="BK34" s="89"/>
      <c r="BL34" s="89"/>
      <c r="BM34" s="90"/>
      <c r="BN34" s="43" t="s">
        <v>54</v>
      </c>
      <c r="BO34" s="13"/>
      <c r="BP34" s="13"/>
      <c r="BQ34" s="13"/>
      <c r="BR34" s="13"/>
      <c r="BS34" s="13"/>
      <c r="BT34" s="13"/>
      <c r="BU34" s="13"/>
    </row>
    <row r="35" spans="1:73" x14ac:dyDescent="0.2">
      <c r="A35" s="20" t="s">
        <v>101</v>
      </c>
      <c r="B35" s="20"/>
      <c r="C35" s="20"/>
      <c r="D35" s="20"/>
      <c r="E35" s="20"/>
      <c r="F35" s="20"/>
      <c r="G35" s="20"/>
      <c r="H35" s="20"/>
      <c r="I35" s="20"/>
      <c r="J35" s="146">
        <v>483</v>
      </c>
      <c r="K35" s="147"/>
      <c r="L35" s="147"/>
      <c r="M35" s="147"/>
      <c r="N35" s="147"/>
      <c r="O35" s="147"/>
      <c r="P35" s="107"/>
      <c r="Q35" s="107"/>
      <c r="R35" s="23">
        <v>406</v>
      </c>
      <c r="S35" s="23"/>
      <c r="T35" s="23"/>
      <c r="U35" s="23"/>
      <c r="V35" s="23"/>
      <c r="W35" s="23"/>
      <c r="X35" s="23"/>
      <c r="Y35" s="23"/>
      <c r="Z35" s="23">
        <v>1</v>
      </c>
      <c r="AA35" s="23"/>
      <c r="AB35" s="23"/>
      <c r="AC35" s="23"/>
      <c r="AD35" s="23"/>
      <c r="AE35" s="23"/>
      <c r="AF35" s="23"/>
      <c r="AG35" s="23"/>
      <c r="AH35" s="23">
        <v>1</v>
      </c>
      <c r="AI35" s="23"/>
      <c r="AJ35" s="23"/>
      <c r="AK35" s="23"/>
      <c r="AL35" s="23"/>
      <c r="AM35" s="23"/>
      <c r="AN35" s="23"/>
      <c r="AO35" s="23"/>
      <c r="AP35" s="23">
        <v>1</v>
      </c>
      <c r="AQ35" s="23"/>
      <c r="AR35" s="23"/>
      <c r="AS35" s="23"/>
      <c r="AT35" s="23"/>
      <c r="AU35" s="23"/>
      <c r="AV35" s="23"/>
      <c r="AW35" s="23"/>
      <c r="AX35" s="23">
        <v>1</v>
      </c>
      <c r="AY35" s="23"/>
      <c r="AZ35" s="23"/>
      <c r="BA35" s="23"/>
      <c r="BB35" s="23"/>
      <c r="BC35" s="23"/>
      <c r="BD35" s="23"/>
      <c r="BE35" s="23"/>
      <c r="BF35" s="23">
        <v>5</v>
      </c>
      <c r="BG35" s="23"/>
      <c r="BH35" s="23"/>
      <c r="BI35" s="23"/>
      <c r="BJ35" s="23"/>
      <c r="BK35" s="23"/>
      <c r="BL35" s="23"/>
      <c r="BM35" s="23"/>
      <c r="BN35" s="23">
        <v>3</v>
      </c>
      <c r="BO35" s="23"/>
      <c r="BP35" s="23"/>
      <c r="BQ35" s="23"/>
      <c r="BR35" s="23"/>
      <c r="BS35" s="23"/>
      <c r="BT35" s="23"/>
      <c r="BU35" s="23"/>
    </row>
    <row r="36" spans="1:73" x14ac:dyDescent="0.2">
      <c r="A36" s="20" t="s">
        <v>180</v>
      </c>
      <c r="B36" s="20"/>
      <c r="C36" s="20"/>
      <c r="D36" s="20"/>
      <c r="E36" s="20"/>
      <c r="F36" s="20"/>
      <c r="G36" s="20"/>
      <c r="H36" s="20"/>
      <c r="I36" s="20"/>
      <c r="J36" s="146">
        <f>SUM(Z36,AP36,BF36,J44,Z44,AP44,BF44,J52,Z52,AP52)</f>
        <v>428</v>
      </c>
      <c r="K36" s="147"/>
      <c r="L36" s="147"/>
      <c r="M36" s="147"/>
      <c r="N36" s="147"/>
      <c r="O36" s="147"/>
      <c r="P36" s="107"/>
      <c r="Q36" s="107"/>
      <c r="R36" s="23">
        <v>300</v>
      </c>
      <c r="S36" s="23"/>
      <c r="T36" s="23"/>
      <c r="U36" s="23"/>
      <c r="V36" s="23"/>
      <c r="W36" s="23"/>
      <c r="X36" s="23"/>
      <c r="Y36" s="23"/>
      <c r="Z36" s="23" t="s">
        <v>183</v>
      </c>
      <c r="AA36" s="23"/>
      <c r="AB36" s="23"/>
      <c r="AC36" s="23"/>
      <c r="AD36" s="23"/>
      <c r="AE36" s="23"/>
      <c r="AF36" s="23"/>
      <c r="AG36" s="23"/>
      <c r="AH36" s="23" t="s">
        <v>183</v>
      </c>
      <c r="AI36" s="23"/>
      <c r="AJ36" s="23"/>
      <c r="AK36" s="23"/>
      <c r="AL36" s="23"/>
      <c r="AM36" s="23"/>
      <c r="AN36" s="23"/>
      <c r="AO36" s="23"/>
      <c r="AP36" s="23" t="s">
        <v>183</v>
      </c>
      <c r="AQ36" s="23"/>
      <c r="AR36" s="23"/>
      <c r="AS36" s="23"/>
      <c r="AT36" s="23"/>
      <c r="AU36" s="23"/>
      <c r="AV36" s="23"/>
      <c r="AW36" s="23"/>
      <c r="AX36" s="23" t="s">
        <v>183</v>
      </c>
      <c r="AY36" s="23"/>
      <c r="AZ36" s="23"/>
      <c r="BA36" s="23"/>
      <c r="BB36" s="23"/>
      <c r="BC36" s="23"/>
      <c r="BD36" s="23"/>
      <c r="BE36" s="23"/>
      <c r="BF36" s="23">
        <v>2</v>
      </c>
      <c r="BG36" s="23"/>
      <c r="BH36" s="23"/>
      <c r="BI36" s="23"/>
      <c r="BJ36" s="23"/>
      <c r="BK36" s="23"/>
      <c r="BL36" s="23"/>
      <c r="BM36" s="23"/>
      <c r="BN36" s="23">
        <v>4</v>
      </c>
      <c r="BO36" s="23"/>
      <c r="BP36" s="23"/>
      <c r="BQ36" s="23"/>
      <c r="BR36" s="23"/>
      <c r="BS36" s="23"/>
      <c r="BT36" s="23"/>
      <c r="BU36" s="23"/>
    </row>
    <row r="37" spans="1:73" x14ac:dyDescent="0.2">
      <c r="A37" s="20" t="s">
        <v>181</v>
      </c>
      <c r="B37" s="20"/>
      <c r="C37" s="20"/>
      <c r="D37" s="20"/>
      <c r="E37" s="20"/>
      <c r="F37" s="20"/>
      <c r="G37" s="20"/>
      <c r="H37" s="20"/>
      <c r="I37" s="21"/>
      <c r="J37" s="146">
        <v>383</v>
      </c>
      <c r="K37" s="147"/>
      <c r="L37" s="147"/>
      <c r="M37" s="147"/>
      <c r="N37" s="147"/>
      <c r="O37" s="147"/>
      <c r="P37" s="107"/>
      <c r="Q37" s="107"/>
      <c r="R37" s="23">
        <v>221</v>
      </c>
      <c r="S37" s="23"/>
      <c r="T37" s="23"/>
      <c r="U37" s="23"/>
      <c r="V37" s="23"/>
      <c r="W37" s="23"/>
      <c r="X37" s="23"/>
      <c r="Y37" s="23"/>
      <c r="Z37" s="23">
        <v>2</v>
      </c>
      <c r="AA37" s="23"/>
      <c r="AB37" s="23"/>
      <c r="AC37" s="23"/>
      <c r="AD37" s="23"/>
      <c r="AE37" s="23"/>
      <c r="AF37" s="23"/>
      <c r="AG37" s="23"/>
      <c r="AH37" s="23">
        <v>2</v>
      </c>
      <c r="AI37" s="23"/>
      <c r="AJ37" s="23"/>
      <c r="AK37" s="23"/>
      <c r="AL37" s="23"/>
      <c r="AM37" s="23"/>
      <c r="AN37" s="23"/>
      <c r="AO37" s="23"/>
      <c r="AP37" s="23">
        <v>2</v>
      </c>
      <c r="AQ37" s="23"/>
      <c r="AR37" s="23"/>
      <c r="AS37" s="23"/>
      <c r="AT37" s="23"/>
      <c r="AU37" s="23"/>
      <c r="AV37" s="23"/>
      <c r="AW37" s="23"/>
      <c r="AX37" s="23">
        <v>2</v>
      </c>
      <c r="AY37" s="23"/>
      <c r="AZ37" s="23"/>
      <c r="BA37" s="23"/>
      <c r="BB37" s="23"/>
      <c r="BC37" s="23"/>
      <c r="BD37" s="23"/>
      <c r="BE37" s="23"/>
      <c r="BF37" s="23">
        <v>3</v>
      </c>
      <c r="BG37" s="23"/>
      <c r="BH37" s="23"/>
      <c r="BI37" s="23"/>
      <c r="BJ37" s="23"/>
      <c r="BK37" s="23"/>
      <c r="BL37" s="23"/>
      <c r="BM37" s="23"/>
      <c r="BN37" s="23">
        <v>1</v>
      </c>
      <c r="BO37" s="23"/>
      <c r="BP37" s="23"/>
      <c r="BQ37" s="23"/>
      <c r="BR37" s="23"/>
      <c r="BS37" s="23"/>
      <c r="BT37" s="23"/>
      <c r="BU37" s="23"/>
    </row>
    <row r="38" spans="1:73" x14ac:dyDescent="0.2">
      <c r="A38" s="20" t="s">
        <v>185</v>
      </c>
      <c r="B38" s="20"/>
      <c r="C38" s="20"/>
      <c r="D38" s="20"/>
      <c r="E38" s="20"/>
      <c r="F38" s="20"/>
      <c r="G38" s="20"/>
      <c r="H38" s="20"/>
      <c r="I38" s="20"/>
      <c r="J38" s="146">
        <v>448</v>
      </c>
      <c r="K38" s="147"/>
      <c r="L38" s="147"/>
      <c r="M38" s="147"/>
      <c r="N38" s="147"/>
      <c r="O38" s="147"/>
      <c r="P38" s="107"/>
      <c r="Q38" s="107"/>
      <c r="R38" s="23">
        <v>249</v>
      </c>
      <c r="S38" s="23"/>
      <c r="T38" s="23"/>
      <c r="U38" s="23"/>
      <c r="V38" s="23"/>
      <c r="W38" s="23"/>
      <c r="X38" s="23"/>
      <c r="Y38" s="23"/>
      <c r="Z38" s="23">
        <v>2</v>
      </c>
      <c r="AA38" s="23"/>
      <c r="AB38" s="23"/>
      <c r="AC38" s="23"/>
      <c r="AD38" s="23"/>
      <c r="AE38" s="23"/>
      <c r="AF38" s="23"/>
      <c r="AG38" s="23"/>
      <c r="AH38" s="23">
        <v>1</v>
      </c>
      <c r="AI38" s="23"/>
      <c r="AJ38" s="23"/>
      <c r="AK38" s="23"/>
      <c r="AL38" s="23"/>
      <c r="AM38" s="23"/>
      <c r="AN38" s="23"/>
      <c r="AO38" s="23"/>
      <c r="AP38" s="23">
        <v>1</v>
      </c>
      <c r="AQ38" s="23"/>
      <c r="AR38" s="23"/>
      <c r="AS38" s="23"/>
      <c r="AT38" s="23"/>
      <c r="AU38" s="23"/>
      <c r="AV38" s="23"/>
      <c r="AW38" s="23"/>
      <c r="AX38" s="23">
        <v>1</v>
      </c>
      <c r="AY38" s="23"/>
      <c r="AZ38" s="23"/>
      <c r="BA38" s="23"/>
      <c r="BB38" s="23"/>
      <c r="BC38" s="23"/>
      <c r="BD38" s="23"/>
      <c r="BE38" s="23"/>
      <c r="BF38" s="23">
        <v>1</v>
      </c>
      <c r="BG38" s="23"/>
      <c r="BH38" s="23"/>
      <c r="BI38" s="23"/>
      <c r="BJ38" s="23"/>
      <c r="BK38" s="23"/>
      <c r="BL38" s="23"/>
      <c r="BM38" s="23"/>
      <c r="BN38" s="23">
        <v>2</v>
      </c>
      <c r="BO38" s="23"/>
      <c r="BP38" s="23"/>
      <c r="BQ38" s="23"/>
      <c r="BR38" s="23"/>
      <c r="BS38" s="23"/>
      <c r="BT38" s="23"/>
      <c r="BU38" s="23"/>
    </row>
    <row r="39" spans="1:73" x14ac:dyDescent="0.2">
      <c r="A39" s="25" t="s">
        <v>209</v>
      </c>
      <c r="B39" s="25"/>
      <c r="C39" s="25"/>
      <c r="D39" s="25"/>
      <c r="E39" s="25"/>
      <c r="F39" s="25"/>
      <c r="G39" s="25"/>
      <c r="H39" s="25"/>
      <c r="I39" s="25"/>
      <c r="J39" s="148">
        <v>570</v>
      </c>
      <c r="K39" s="149"/>
      <c r="L39" s="149"/>
      <c r="M39" s="149"/>
      <c r="N39" s="149"/>
      <c r="O39" s="149"/>
      <c r="P39" s="109"/>
      <c r="Q39" s="109"/>
      <c r="R39" s="28">
        <v>256</v>
      </c>
      <c r="S39" s="28"/>
      <c r="T39" s="28"/>
      <c r="U39" s="28"/>
      <c r="V39" s="28"/>
      <c r="W39" s="28"/>
      <c r="X39" s="28"/>
      <c r="Y39" s="28"/>
      <c r="Z39" s="28">
        <v>1</v>
      </c>
      <c r="AA39" s="28"/>
      <c r="AB39" s="28"/>
      <c r="AC39" s="28"/>
      <c r="AD39" s="28"/>
      <c r="AE39" s="28"/>
      <c r="AF39" s="28"/>
      <c r="AG39" s="28"/>
      <c r="AH39" s="28">
        <v>2</v>
      </c>
      <c r="AI39" s="28"/>
      <c r="AJ39" s="28"/>
      <c r="AK39" s="28"/>
      <c r="AL39" s="28"/>
      <c r="AM39" s="28"/>
      <c r="AN39" s="28"/>
      <c r="AO39" s="28"/>
      <c r="AP39" s="28">
        <v>2</v>
      </c>
      <c r="AQ39" s="28"/>
      <c r="AR39" s="28"/>
      <c r="AS39" s="28"/>
      <c r="AT39" s="28"/>
      <c r="AU39" s="28"/>
      <c r="AV39" s="28"/>
      <c r="AW39" s="28"/>
      <c r="AX39" s="28">
        <v>2</v>
      </c>
      <c r="AY39" s="28"/>
      <c r="AZ39" s="28"/>
      <c r="BA39" s="28"/>
      <c r="BB39" s="28"/>
      <c r="BC39" s="28"/>
      <c r="BD39" s="28"/>
      <c r="BE39" s="28"/>
      <c r="BF39" s="28">
        <v>1</v>
      </c>
      <c r="BG39" s="28"/>
      <c r="BH39" s="28"/>
      <c r="BI39" s="28"/>
      <c r="BJ39" s="28"/>
      <c r="BK39" s="28"/>
      <c r="BL39" s="28"/>
      <c r="BM39" s="28"/>
      <c r="BN39" s="28">
        <v>2</v>
      </c>
      <c r="BO39" s="28"/>
      <c r="BP39" s="28"/>
      <c r="BQ39" s="28"/>
      <c r="BR39" s="28"/>
      <c r="BS39" s="28"/>
      <c r="BT39" s="28"/>
      <c r="BU39" s="28"/>
    </row>
    <row r="41" spans="1:73" x14ac:dyDescent="0.2">
      <c r="A41" s="6" t="s">
        <v>23</v>
      </c>
      <c r="B41" s="6"/>
      <c r="C41" s="6"/>
      <c r="D41" s="6"/>
      <c r="E41" s="6"/>
      <c r="F41" s="6"/>
      <c r="G41" s="6"/>
      <c r="H41" s="6"/>
      <c r="I41" s="7"/>
      <c r="J41" s="96" t="s">
        <v>62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97"/>
      <c r="Z41" s="96" t="s">
        <v>61</v>
      </c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97"/>
      <c r="AP41" s="96" t="s">
        <v>60</v>
      </c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97"/>
      <c r="BF41" s="96" t="s">
        <v>59</v>
      </c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</row>
    <row r="42" spans="1:73" x14ac:dyDescent="0.2">
      <c r="A42" s="13"/>
      <c r="B42" s="13"/>
      <c r="C42" s="13"/>
      <c r="D42" s="13"/>
      <c r="E42" s="13"/>
      <c r="F42" s="13"/>
      <c r="G42" s="13"/>
      <c r="H42" s="13"/>
      <c r="I42" s="14"/>
      <c r="J42" s="43" t="s">
        <v>55</v>
      </c>
      <c r="K42" s="13"/>
      <c r="L42" s="13"/>
      <c r="M42" s="13"/>
      <c r="N42" s="13"/>
      <c r="O42" s="13"/>
      <c r="P42" s="13"/>
      <c r="Q42" s="14"/>
      <c r="R42" s="43" t="s">
        <v>54</v>
      </c>
      <c r="S42" s="13"/>
      <c r="T42" s="13"/>
      <c r="U42" s="13"/>
      <c r="V42" s="13"/>
      <c r="W42" s="13"/>
      <c r="X42" s="13"/>
      <c r="Y42" s="14"/>
      <c r="Z42" s="43" t="s">
        <v>55</v>
      </c>
      <c r="AA42" s="13"/>
      <c r="AB42" s="13"/>
      <c r="AC42" s="13"/>
      <c r="AD42" s="13"/>
      <c r="AE42" s="13"/>
      <c r="AF42" s="13"/>
      <c r="AG42" s="14"/>
      <c r="AH42" s="43" t="s">
        <v>54</v>
      </c>
      <c r="AI42" s="13"/>
      <c r="AJ42" s="13"/>
      <c r="AK42" s="13"/>
      <c r="AL42" s="13"/>
      <c r="AM42" s="13"/>
      <c r="AN42" s="13"/>
      <c r="AO42" s="14"/>
      <c r="AP42" s="43" t="s">
        <v>55</v>
      </c>
      <c r="AQ42" s="13"/>
      <c r="AR42" s="13"/>
      <c r="AS42" s="13"/>
      <c r="AT42" s="13"/>
      <c r="AU42" s="13"/>
      <c r="AV42" s="13"/>
      <c r="AW42" s="14"/>
      <c r="AX42" s="43" t="s">
        <v>54</v>
      </c>
      <c r="AY42" s="13"/>
      <c r="AZ42" s="13"/>
      <c r="BA42" s="13"/>
      <c r="BB42" s="13"/>
      <c r="BC42" s="13"/>
      <c r="BD42" s="13"/>
      <c r="BE42" s="14"/>
      <c r="BF42" s="43" t="s">
        <v>55</v>
      </c>
      <c r="BG42" s="13"/>
      <c r="BH42" s="13"/>
      <c r="BI42" s="13"/>
      <c r="BJ42" s="13"/>
      <c r="BK42" s="13"/>
      <c r="BL42" s="13"/>
      <c r="BM42" s="14"/>
      <c r="BN42" s="43" t="s">
        <v>54</v>
      </c>
      <c r="BO42" s="13"/>
      <c r="BP42" s="13"/>
      <c r="BQ42" s="13"/>
      <c r="BR42" s="13"/>
      <c r="BS42" s="13"/>
      <c r="BT42" s="13"/>
      <c r="BU42" s="13"/>
    </row>
    <row r="43" spans="1:73" x14ac:dyDescent="0.2">
      <c r="A43" s="20" t="s">
        <v>101</v>
      </c>
      <c r="B43" s="20"/>
      <c r="C43" s="20"/>
      <c r="D43" s="20"/>
      <c r="E43" s="20"/>
      <c r="F43" s="20"/>
      <c r="G43" s="20"/>
      <c r="H43" s="20"/>
      <c r="I43" s="20"/>
      <c r="J43" s="44">
        <v>2</v>
      </c>
      <c r="K43" s="23"/>
      <c r="L43" s="23"/>
      <c r="M43" s="23"/>
      <c r="N43" s="23"/>
      <c r="O43" s="23"/>
      <c r="P43" s="23"/>
      <c r="Q43" s="23"/>
      <c r="R43" s="23">
        <v>1</v>
      </c>
      <c r="S43" s="23"/>
      <c r="T43" s="23"/>
      <c r="U43" s="23"/>
      <c r="V43" s="23"/>
      <c r="W43" s="23"/>
      <c r="X43" s="23"/>
      <c r="Y43" s="23"/>
      <c r="Z43" s="23">
        <v>314</v>
      </c>
      <c r="AA43" s="23"/>
      <c r="AB43" s="23"/>
      <c r="AC43" s="23"/>
      <c r="AD43" s="23"/>
      <c r="AE43" s="23"/>
      <c r="AF43" s="23"/>
      <c r="AG43" s="23"/>
      <c r="AH43" s="23">
        <v>303</v>
      </c>
      <c r="AI43" s="23"/>
      <c r="AJ43" s="23"/>
      <c r="AK43" s="23"/>
      <c r="AL43" s="23"/>
      <c r="AM43" s="23"/>
      <c r="AN43" s="23"/>
      <c r="AO43" s="23"/>
      <c r="AP43" s="23">
        <v>14</v>
      </c>
      <c r="AQ43" s="23"/>
      <c r="AR43" s="23"/>
      <c r="AS43" s="23"/>
      <c r="AT43" s="23"/>
      <c r="AU43" s="23"/>
      <c r="AV43" s="23"/>
      <c r="AW43" s="23"/>
      <c r="AX43" s="35">
        <v>14</v>
      </c>
      <c r="AY43" s="150"/>
      <c r="AZ43" s="150"/>
      <c r="BA43" s="150"/>
      <c r="BB43" s="150"/>
      <c r="BC43" s="79"/>
      <c r="BD43" s="79"/>
      <c r="BE43" s="79"/>
      <c r="BF43" s="23" t="s">
        <v>168</v>
      </c>
      <c r="BG43" s="23"/>
      <c r="BH43" s="23"/>
      <c r="BI43" s="23"/>
      <c r="BJ43" s="23"/>
      <c r="BK43" s="23"/>
      <c r="BL43" s="23"/>
      <c r="BM43" s="23"/>
      <c r="BN43" s="23" t="s">
        <v>168</v>
      </c>
      <c r="BO43" s="23"/>
      <c r="BP43" s="23"/>
      <c r="BQ43" s="23"/>
      <c r="BR43" s="23"/>
      <c r="BS43" s="23"/>
      <c r="BT43" s="23"/>
      <c r="BU43" s="23"/>
    </row>
    <row r="44" spans="1:73" x14ac:dyDescent="0.2">
      <c r="A44" s="20" t="s">
        <v>180</v>
      </c>
      <c r="B44" s="20"/>
      <c r="C44" s="20"/>
      <c r="D44" s="20"/>
      <c r="E44" s="20"/>
      <c r="F44" s="20"/>
      <c r="G44" s="20"/>
      <c r="H44" s="20"/>
      <c r="I44" s="20"/>
      <c r="J44" s="44">
        <v>1</v>
      </c>
      <c r="K44" s="23"/>
      <c r="L44" s="23"/>
      <c r="M44" s="23"/>
      <c r="N44" s="23"/>
      <c r="O44" s="23"/>
      <c r="P44" s="23"/>
      <c r="Q44" s="23"/>
      <c r="R44" s="23">
        <v>1</v>
      </c>
      <c r="S44" s="23"/>
      <c r="T44" s="23"/>
      <c r="U44" s="23"/>
      <c r="V44" s="23"/>
      <c r="W44" s="23"/>
      <c r="X44" s="23"/>
      <c r="Y44" s="23"/>
      <c r="Z44" s="23">
        <v>293</v>
      </c>
      <c r="AA44" s="23"/>
      <c r="AB44" s="23"/>
      <c r="AC44" s="23"/>
      <c r="AD44" s="23"/>
      <c r="AE44" s="23"/>
      <c r="AF44" s="23"/>
      <c r="AG44" s="23"/>
      <c r="AH44" s="23">
        <v>210</v>
      </c>
      <c r="AI44" s="23"/>
      <c r="AJ44" s="23"/>
      <c r="AK44" s="23"/>
      <c r="AL44" s="23"/>
      <c r="AM44" s="23"/>
      <c r="AN44" s="23"/>
      <c r="AO44" s="23"/>
      <c r="AP44" s="23">
        <v>13</v>
      </c>
      <c r="AQ44" s="23"/>
      <c r="AR44" s="23"/>
      <c r="AS44" s="23"/>
      <c r="AT44" s="23"/>
      <c r="AU44" s="23"/>
      <c r="AV44" s="23"/>
      <c r="AW44" s="23"/>
      <c r="AX44" s="35">
        <v>12</v>
      </c>
      <c r="AY44" s="150"/>
      <c r="AZ44" s="150"/>
      <c r="BA44" s="150"/>
      <c r="BB44" s="150"/>
      <c r="BC44" s="79"/>
      <c r="BD44" s="79"/>
      <c r="BE44" s="79"/>
      <c r="BF44" s="23" t="s">
        <v>183</v>
      </c>
      <c r="BG44" s="23"/>
      <c r="BH44" s="23"/>
      <c r="BI44" s="23"/>
      <c r="BJ44" s="23"/>
      <c r="BK44" s="23"/>
      <c r="BL44" s="23"/>
      <c r="BM44" s="23"/>
      <c r="BN44" s="23" t="s">
        <v>183</v>
      </c>
      <c r="BO44" s="23"/>
      <c r="BP44" s="23"/>
      <c r="BQ44" s="23"/>
      <c r="BR44" s="23"/>
      <c r="BS44" s="23"/>
      <c r="BT44" s="23"/>
      <c r="BU44" s="23"/>
    </row>
    <row r="45" spans="1:73" x14ac:dyDescent="0.2">
      <c r="A45" s="20" t="s">
        <v>181</v>
      </c>
      <c r="B45" s="20"/>
      <c r="C45" s="20"/>
      <c r="D45" s="20"/>
      <c r="E45" s="20"/>
      <c r="F45" s="20"/>
      <c r="G45" s="20"/>
      <c r="H45" s="20"/>
      <c r="I45" s="21"/>
      <c r="J45" s="44">
        <v>1</v>
      </c>
      <c r="K45" s="23"/>
      <c r="L45" s="23"/>
      <c r="M45" s="23"/>
      <c r="N45" s="23"/>
      <c r="O45" s="23"/>
      <c r="P45" s="23"/>
      <c r="Q45" s="23"/>
      <c r="R45" s="23">
        <v>1</v>
      </c>
      <c r="S45" s="23"/>
      <c r="T45" s="23"/>
      <c r="U45" s="23"/>
      <c r="V45" s="23"/>
      <c r="W45" s="23"/>
      <c r="X45" s="23"/>
      <c r="Y45" s="23"/>
      <c r="Z45" s="23">
        <v>253</v>
      </c>
      <c r="AA45" s="23"/>
      <c r="AB45" s="23"/>
      <c r="AC45" s="23"/>
      <c r="AD45" s="23"/>
      <c r="AE45" s="23"/>
      <c r="AF45" s="23"/>
      <c r="AG45" s="23"/>
      <c r="AH45" s="23">
        <v>125</v>
      </c>
      <c r="AI45" s="23"/>
      <c r="AJ45" s="23"/>
      <c r="AK45" s="23"/>
      <c r="AL45" s="23"/>
      <c r="AM45" s="23"/>
      <c r="AN45" s="23"/>
      <c r="AO45" s="23"/>
      <c r="AP45" s="23">
        <v>16</v>
      </c>
      <c r="AQ45" s="23"/>
      <c r="AR45" s="23"/>
      <c r="AS45" s="23"/>
      <c r="AT45" s="23"/>
      <c r="AU45" s="23"/>
      <c r="AV45" s="23"/>
      <c r="AW45" s="23"/>
      <c r="AX45" s="35">
        <v>9</v>
      </c>
      <c r="AY45" s="150"/>
      <c r="AZ45" s="150"/>
      <c r="BA45" s="150"/>
      <c r="BB45" s="150"/>
      <c r="BC45" s="79"/>
      <c r="BD45" s="79"/>
      <c r="BE45" s="79"/>
      <c r="BF45" s="23">
        <v>1</v>
      </c>
      <c r="BG45" s="23"/>
      <c r="BH45" s="23"/>
      <c r="BI45" s="23"/>
      <c r="BJ45" s="23"/>
      <c r="BK45" s="23"/>
      <c r="BL45" s="23"/>
      <c r="BM45" s="23"/>
      <c r="BN45" s="23" t="s">
        <v>189</v>
      </c>
      <c r="BO45" s="23"/>
      <c r="BP45" s="23"/>
      <c r="BQ45" s="23"/>
      <c r="BR45" s="23"/>
      <c r="BS45" s="23"/>
      <c r="BT45" s="23"/>
      <c r="BU45" s="23"/>
    </row>
    <row r="46" spans="1:73" x14ac:dyDescent="0.2">
      <c r="A46" s="20" t="s">
        <v>185</v>
      </c>
      <c r="B46" s="20"/>
      <c r="C46" s="20"/>
      <c r="D46" s="20"/>
      <c r="E46" s="20"/>
      <c r="F46" s="20"/>
      <c r="G46" s="20"/>
      <c r="H46" s="20"/>
      <c r="I46" s="20"/>
      <c r="J46" s="44" t="s">
        <v>211</v>
      </c>
      <c r="K46" s="23"/>
      <c r="L46" s="23"/>
      <c r="M46" s="23"/>
      <c r="N46" s="23"/>
      <c r="O46" s="23"/>
      <c r="P46" s="23"/>
      <c r="Q46" s="23"/>
      <c r="R46" s="23" t="s">
        <v>211</v>
      </c>
      <c r="S46" s="23"/>
      <c r="T46" s="23"/>
      <c r="U46" s="23"/>
      <c r="V46" s="23"/>
      <c r="W46" s="23"/>
      <c r="X46" s="23"/>
      <c r="Y46" s="23"/>
      <c r="Z46" s="23">
        <v>309</v>
      </c>
      <c r="AA46" s="23"/>
      <c r="AB46" s="23"/>
      <c r="AC46" s="23"/>
      <c r="AD46" s="23"/>
      <c r="AE46" s="23"/>
      <c r="AF46" s="23"/>
      <c r="AG46" s="23"/>
      <c r="AH46" s="23">
        <v>155</v>
      </c>
      <c r="AI46" s="23"/>
      <c r="AJ46" s="23"/>
      <c r="AK46" s="23"/>
      <c r="AL46" s="23"/>
      <c r="AM46" s="23"/>
      <c r="AN46" s="23"/>
      <c r="AO46" s="23"/>
      <c r="AP46" s="23">
        <v>17</v>
      </c>
      <c r="AQ46" s="23"/>
      <c r="AR46" s="23"/>
      <c r="AS46" s="23"/>
      <c r="AT46" s="23"/>
      <c r="AU46" s="23"/>
      <c r="AV46" s="23"/>
      <c r="AW46" s="23"/>
      <c r="AX46" s="35">
        <v>5</v>
      </c>
      <c r="AY46" s="150"/>
      <c r="AZ46" s="150"/>
      <c r="BA46" s="150"/>
      <c r="BB46" s="150"/>
      <c r="BC46" s="79"/>
      <c r="BD46" s="79"/>
      <c r="BE46" s="79"/>
      <c r="BF46" s="23">
        <v>1</v>
      </c>
      <c r="BG46" s="23"/>
      <c r="BH46" s="23"/>
      <c r="BI46" s="23"/>
      <c r="BJ46" s="23"/>
      <c r="BK46" s="23"/>
      <c r="BL46" s="23"/>
      <c r="BM46" s="23"/>
      <c r="BN46" s="23" t="s">
        <v>217</v>
      </c>
      <c r="BO46" s="23"/>
      <c r="BP46" s="23"/>
      <c r="BQ46" s="23"/>
      <c r="BR46" s="23"/>
      <c r="BS46" s="23"/>
      <c r="BT46" s="23"/>
      <c r="BU46" s="23"/>
    </row>
    <row r="47" spans="1:73" x14ac:dyDescent="0.2">
      <c r="A47" s="25" t="s">
        <v>209</v>
      </c>
      <c r="B47" s="25"/>
      <c r="C47" s="25"/>
      <c r="D47" s="25"/>
      <c r="E47" s="25"/>
      <c r="F47" s="25"/>
      <c r="G47" s="25"/>
      <c r="H47" s="25"/>
      <c r="I47" s="25"/>
      <c r="J47" s="45" t="s">
        <v>220</v>
      </c>
      <c r="K47" s="28"/>
      <c r="L47" s="28"/>
      <c r="M47" s="28"/>
      <c r="N47" s="28"/>
      <c r="O47" s="28"/>
      <c r="P47" s="28"/>
      <c r="Q47" s="28"/>
      <c r="R47" s="28" t="s">
        <v>220</v>
      </c>
      <c r="S47" s="28"/>
      <c r="T47" s="28"/>
      <c r="U47" s="28"/>
      <c r="V47" s="28"/>
      <c r="W47" s="28"/>
      <c r="X47" s="28"/>
      <c r="Y47" s="28"/>
      <c r="Z47" s="28">
        <v>411</v>
      </c>
      <c r="AA47" s="28"/>
      <c r="AB47" s="28"/>
      <c r="AC47" s="28"/>
      <c r="AD47" s="28"/>
      <c r="AE47" s="28"/>
      <c r="AF47" s="28"/>
      <c r="AG47" s="28"/>
      <c r="AH47" s="28">
        <v>133</v>
      </c>
      <c r="AI47" s="28"/>
      <c r="AJ47" s="28"/>
      <c r="AK47" s="28"/>
      <c r="AL47" s="28"/>
      <c r="AM47" s="28"/>
      <c r="AN47" s="28"/>
      <c r="AO47" s="28"/>
      <c r="AP47" s="28">
        <v>22</v>
      </c>
      <c r="AQ47" s="28"/>
      <c r="AR47" s="28"/>
      <c r="AS47" s="28"/>
      <c r="AT47" s="28"/>
      <c r="AU47" s="28"/>
      <c r="AV47" s="28"/>
      <c r="AW47" s="28"/>
      <c r="AX47" s="37">
        <v>13</v>
      </c>
      <c r="AY47" s="151"/>
      <c r="AZ47" s="151"/>
      <c r="BA47" s="151"/>
      <c r="BB47" s="151"/>
      <c r="BC47" s="82"/>
      <c r="BD47" s="82"/>
      <c r="BE47" s="82"/>
      <c r="BF47" s="28">
        <v>1</v>
      </c>
      <c r="BG47" s="28"/>
      <c r="BH47" s="28"/>
      <c r="BI47" s="28"/>
      <c r="BJ47" s="28"/>
      <c r="BK47" s="28"/>
      <c r="BL47" s="28"/>
      <c r="BM47" s="28"/>
      <c r="BN47" s="28">
        <v>2</v>
      </c>
      <c r="BO47" s="28"/>
      <c r="BP47" s="28"/>
      <c r="BQ47" s="28"/>
      <c r="BR47" s="28"/>
      <c r="BS47" s="28"/>
      <c r="BT47" s="28"/>
      <c r="BU47" s="28"/>
    </row>
    <row r="49" spans="1:73" x14ac:dyDescent="0.2">
      <c r="A49" s="6" t="s">
        <v>23</v>
      </c>
      <c r="B49" s="6"/>
      <c r="C49" s="6"/>
      <c r="D49" s="6"/>
      <c r="E49" s="6"/>
      <c r="F49" s="6"/>
      <c r="G49" s="6"/>
      <c r="H49" s="6"/>
      <c r="I49" s="7"/>
      <c r="J49" s="96" t="s">
        <v>58</v>
      </c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97"/>
      <c r="Z49" s="96" t="s">
        <v>57</v>
      </c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97"/>
      <c r="AP49" s="96" t="s">
        <v>56</v>
      </c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x14ac:dyDescent="0.2">
      <c r="A50" s="13"/>
      <c r="B50" s="13"/>
      <c r="C50" s="13"/>
      <c r="D50" s="13"/>
      <c r="E50" s="13"/>
      <c r="F50" s="13"/>
      <c r="G50" s="13"/>
      <c r="H50" s="13"/>
      <c r="I50" s="14"/>
      <c r="J50" s="43" t="s">
        <v>55</v>
      </c>
      <c r="K50" s="13"/>
      <c r="L50" s="13"/>
      <c r="M50" s="13"/>
      <c r="N50" s="13"/>
      <c r="O50" s="13"/>
      <c r="P50" s="13"/>
      <c r="Q50" s="14"/>
      <c r="R50" s="43" t="s">
        <v>54</v>
      </c>
      <c r="S50" s="13"/>
      <c r="T50" s="13"/>
      <c r="U50" s="13"/>
      <c r="V50" s="13"/>
      <c r="W50" s="13"/>
      <c r="X50" s="13"/>
      <c r="Y50" s="14"/>
      <c r="Z50" s="43" t="s">
        <v>55</v>
      </c>
      <c r="AA50" s="13"/>
      <c r="AB50" s="13"/>
      <c r="AC50" s="13"/>
      <c r="AD50" s="13"/>
      <c r="AE50" s="13"/>
      <c r="AF50" s="13"/>
      <c r="AG50" s="14"/>
      <c r="AH50" s="43" t="s">
        <v>54</v>
      </c>
      <c r="AI50" s="13"/>
      <c r="AJ50" s="13"/>
      <c r="AK50" s="13"/>
      <c r="AL50" s="13"/>
      <c r="AM50" s="13"/>
      <c r="AN50" s="13"/>
      <c r="AO50" s="14"/>
      <c r="AP50" s="43" t="s">
        <v>55</v>
      </c>
      <c r="AQ50" s="13"/>
      <c r="AR50" s="13"/>
      <c r="AS50" s="13"/>
      <c r="AT50" s="13"/>
      <c r="AU50" s="13"/>
      <c r="AV50" s="13"/>
      <c r="AW50" s="14"/>
      <c r="AX50" s="43" t="s">
        <v>54</v>
      </c>
      <c r="AY50" s="13"/>
      <c r="AZ50" s="13"/>
      <c r="BA50" s="13"/>
      <c r="BB50" s="13"/>
      <c r="BC50" s="13"/>
      <c r="BD50" s="13"/>
      <c r="BE50" s="13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x14ac:dyDescent="0.2">
      <c r="A51" s="20" t="s">
        <v>101</v>
      </c>
      <c r="B51" s="20"/>
      <c r="C51" s="20"/>
      <c r="D51" s="20"/>
      <c r="E51" s="20"/>
      <c r="F51" s="20"/>
      <c r="G51" s="20"/>
      <c r="H51" s="20"/>
      <c r="I51" s="20"/>
      <c r="J51" s="44">
        <v>26</v>
      </c>
      <c r="K51" s="23"/>
      <c r="L51" s="23"/>
      <c r="M51" s="23"/>
      <c r="N51" s="23"/>
      <c r="O51" s="23"/>
      <c r="P51" s="23"/>
      <c r="Q51" s="23"/>
      <c r="R51" s="23">
        <v>20</v>
      </c>
      <c r="S51" s="23"/>
      <c r="T51" s="23"/>
      <c r="U51" s="23"/>
      <c r="V51" s="23"/>
      <c r="W51" s="23"/>
      <c r="X51" s="23"/>
      <c r="Y51" s="23"/>
      <c r="Z51" s="23" t="s">
        <v>169</v>
      </c>
      <c r="AA51" s="23"/>
      <c r="AB51" s="23"/>
      <c r="AC51" s="23"/>
      <c r="AD51" s="23"/>
      <c r="AE51" s="23"/>
      <c r="AF51" s="23"/>
      <c r="AG51" s="23"/>
      <c r="AH51" s="23" t="s">
        <v>169</v>
      </c>
      <c r="AI51" s="23"/>
      <c r="AJ51" s="23"/>
      <c r="AK51" s="23"/>
      <c r="AL51" s="23"/>
      <c r="AM51" s="23"/>
      <c r="AN51" s="23"/>
      <c r="AO51" s="23"/>
      <c r="AP51" s="35">
        <v>120</v>
      </c>
      <c r="AQ51" s="35"/>
      <c r="AR51" s="35"/>
      <c r="AS51" s="35"/>
      <c r="AT51" s="35"/>
      <c r="AU51" s="35"/>
      <c r="AV51" s="1"/>
      <c r="AW51" s="1"/>
      <c r="AX51" s="23">
        <v>63</v>
      </c>
      <c r="AY51" s="23"/>
      <c r="AZ51" s="23"/>
      <c r="BA51" s="23"/>
      <c r="BB51" s="23"/>
      <c r="BC51" s="23"/>
      <c r="BD51" s="23"/>
      <c r="BE51" s="23"/>
      <c r="BF51" s="152"/>
      <c r="BG51" s="152"/>
      <c r="BH51" s="152"/>
      <c r="BI51" s="152"/>
      <c r="BJ51" s="152"/>
      <c r="BK51" s="152"/>
      <c r="BL51" s="1"/>
      <c r="BM51" s="1"/>
      <c r="BP51" s="91"/>
      <c r="BQ51" s="152"/>
      <c r="BR51" s="152"/>
      <c r="BS51" s="91"/>
      <c r="BT51" s="91"/>
      <c r="BU51" s="91"/>
    </row>
    <row r="52" spans="1:73" x14ac:dyDescent="0.2">
      <c r="A52" s="20" t="s">
        <v>180</v>
      </c>
      <c r="B52" s="20"/>
      <c r="C52" s="20"/>
      <c r="D52" s="20"/>
      <c r="E52" s="20"/>
      <c r="F52" s="20"/>
      <c r="G52" s="20"/>
      <c r="H52" s="20"/>
      <c r="I52" s="20"/>
      <c r="J52" s="44">
        <v>19</v>
      </c>
      <c r="K52" s="23"/>
      <c r="L52" s="23"/>
      <c r="M52" s="23"/>
      <c r="N52" s="23"/>
      <c r="O52" s="23"/>
      <c r="P52" s="23"/>
      <c r="Q52" s="23"/>
      <c r="R52" s="23">
        <v>16</v>
      </c>
      <c r="S52" s="23"/>
      <c r="T52" s="23"/>
      <c r="U52" s="23"/>
      <c r="V52" s="23"/>
      <c r="W52" s="23"/>
      <c r="X52" s="23"/>
      <c r="Y52" s="23"/>
      <c r="Z52" s="23">
        <v>1</v>
      </c>
      <c r="AA52" s="23"/>
      <c r="AB52" s="23"/>
      <c r="AC52" s="23"/>
      <c r="AD52" s="23"/>
      <c r="AE52" s="23"/>
      <c r="AF52" s="23"/>
      <c r="AG52" s="23"/>
      <c r="AH52" s="23">
        <v>1</v>
      </c>
      <c r="AI52" s="23"/>
      <c r="AJ52" s="23"/>
      <c r="AK52" s="23"/>
      <c r="AL52" s="23"/>
      <c r="AM52" s="23"/>
      <c r="AN52" s="23"/>
      <c r="AO52" s="23"/>
      <c r="AP52" s="35">
        <v>99</v>
      </c>
      <c r="AQ52" s="35"/>
      <c r="AR52" s="35"/>
      <c r="AS52" s="35"/>
      <c r="AT52" s="35"/>
      <c r="AU52" s="35"/>
      <c r="AV52" s="1"/>
      <c r="AW52" s="1"/>
      <c r="AX52" s="23">
        <v>56</v>
      </c>
      <c r="AY52" s="23"/>
      <c r="AZ52" s="23"/>
      <c r="BA52" s="23"/>
      <c r="BB52" s="23"/>
      <c r="BC52" s="23"/>
      <c r="BD52" s="23"/>
      <c r="BE52" s="23"/>
      <c r="BF52" s="152"/>
      <c r="BG52" s="152"/>
      <c r="BH52" s="152"/>
      <c r="BI52" s="152"/>
      <c r="BJ52" s="152"/>
      <c r="BK52" s="152"/>
      <c r="BL52" s="1"/>
      <c r="BM52" s="1"/>
      <c r="BP52" s="91"/>
      <c r="BQ52" s="152"/>
      <c r="BR52" s="152"/>
      <c r="BS52" s="91"/>
      <c r="BT52" s="91"/>
      <c r="BU52" s="91"/>
    </row>
    <row r="53" spans="1:73" x14ac:dyDescent="0.2">
      <c r="A53" s="20" t="s">
        <v>181</v>
      </c>
      <c r="B53" s="20"/>
      <c r="C53" s="20"/>
      <c r="D53" s="20"/>
      <c r="E53" s="20"/>
      <c r="F53" s="20"/>
      <c r="G53" s="20"/>
      <c r="H53" s="20"/>
      <c r="I53" s="21"/>
      <c r="J53" s="44">
        <v>17</v>
      </c>
      <c r="K53" s="23"/>
      <c r="L53" s="23"/>
      <c r="M53" s="23"/>
      <c r="N53" s="23"/>
      <c r="O53" s="23"/>
      <c r="P53" s="23"/>
      <c r="Q53" s="23"/>
      <c r="R53" s="23">
        <v>16</v>
      </c>
      <c r="S53" s="23"/>
      <c r="T53" s="23"/>
      <c r="U53" s="23"/>
      <c r="V53" s="23"/>
      <c r="W53" s="23"/>
      <c r="X53" s="23"/>
      <c r="Y53" s="23"/>
      <c r="Z53" s="23">
        <v>3</v>
      </c>
      <c r="AA53" s="23"/>
      <c r="AB53" s="23"/>
      <c r="AC53" s="23"/>
      <c r="AD53" s="23"/>
      <c r="AE53" s="23"/>
      <c r="AF53" s="23"/>
      <c r="AG53" s="23"/>
      <c r="AH53" s="23">
        <v>5</v>
      </c>
      <c r="AI53" s="23"/>
      <c r="AJ53" s="23"/>
      <c r="AK53" s="23"/>
      <c r="AL53" s="23"/>
      <c r="AM53" s="23"/>
      <c r="AN53" s="23"/>
      <c r="AO53" s="23"/>
      <c r="AP53" s="35">
        <v>85</v>
      </c>
      <c r="AQ53" s="35"/>
      <c r="AR53" s="35"/>
      <c r="AS53" s="35"/>
      <c r="AT53" s="35"/>
      <c r="AU53" s="35"/>
      <c r="AV53" s="1"/>
      <c r="AW53" s="1"/>
      <c r="AX53" s="23">
        <v>60</v>
      </c>
      <c r="AY53" s="23"/>
      <c r="AZ53" s="23"/>
      <c r="BA53" s="23"/>
      <c r="BB53" s="23"/>
      <c r="BC53" s="23"/>
      <c r="BD53" s="23"/>
      <c r="BE53" s="23"/>
      <c r="BF53" s="152"/>
      <c r="BG53" s="152"/>
      <c r="BH53" s="152"/>
      <c r="BI53" s="152"/>
      <c r="BJ53" s="152"/>
      <c r="BK53" s="152"/>
      <c r="BL53" s="1"/>
      <c r="BM53" s="1"/>
      <c r="BP53" s="91"/>
      <c r="BQ53" s="152"/>
      <c r="BR53" s="152"/>
      <c r="BS53" s="91"/>
      <c r="BT53" s="91"/>
      <c r="BU53" s="91"/>
    </row>
    <row r="54" spans="1:73" x14ac:dyDescent="0.2">
      <c r="A54" s="20" t="s">
        <v>185</v>
      </c>
      <c r="B54" s="20"/>
      <c r="C54" s="20"/>
      <c r="D54" s="20"/>
      <c r="E54" s="20"/>
      <c r="F54" s="20"/>
      <c r="G54" s="20"/>
      <c r="H54" s="20"/>
      <c r="I54" s="20"/>
      <c r="J54" s="44">
        <v>15</v>
      </c>
      <c r="K54" s="23"/>
      <c r="L54" s="23"/>
      <c r="M54" s="23"/>
      <c r="N54" s="23"/>
      <c r="O54" s="23"/>
      <c r="P54" s="23"/>
      <c r="Q54" s="23"/>
      <c r="R54" s="23">
        <v>15</v>
      </c>
      <c r="S54" s="23"/>
      <c r="T54" s="23"/>
      <c r="U54" s="23"/>
      <c r="V54" s="23"/>
      <c r="W54" s="23"/>
      <c r="X54" s="23"/>
      <c r="Y54" s="23"/>
      <c r="Z54" s="23">
        <v>2</v>
      </c>
      <c r="AA54" s="23"/>
      <c r="AB54" s="23"/>
      <c r="AC54" s="23"/>
      <c r="AD54" s="23"/>
      <c r="AE54" s="23"/>
      <c r="AF54" s="23"/>
      <c r="AG54" s="23"/>
      <c r="AH54" s="23">
        <v>3</v>
      </c>
      <c r="AI54" s="23"/>
      <c r="AJ54" s="23"/>
      <c r="AK54" s="23"/>
      <c r="AL54" s="23"/>
      <c r="AM54" s="23"/>
      <c r="AN54" s="23"/>
      <c r="AO54" s="23"/>
      <c r="AP54" s="35">
        <v>100</v>
      </c>
      <c r="AQ54" s="35"/>
      <c r="AR54" s="35"/>
      <c r="AS54" s="35"/>
      <c r="AT54" s="35"/>
      <c r="AU54" s="35"/>
      <c r="AV54" s="1"/>
      <c r="AW54" s="1"/>
      <c r="AX54" s="23">
        <v>67</v>
      </c>
      <c r="AY54" s="23"/>
      <c r="AZ54" s="23"/>
      <c r="BA54" s="23"/>
      <c r="BB54" s="23"/>
      <c r="BC54" s="23"/>
      <c r="BD54" s="23"/>
      <c r="BE54" s="23"/>
      <c r="BF54" s="152"/>
      <c r="BG54" s="152"/>
      <c r="BH54" s="152"/>
      <c r="BI54" s="152"/>
      <c r="BJ54" s="152"/>
      <c r="BK54" s="152"/>
      <c r="BL54" s="1"/>
      <c r="BM54" s="1"/>
      <c r="BP54" s="91"/>
      <c r="BQ54" s="152"/>
      <c r="BR54" s="152"/>
      <c r="BS54" s="91"/>
      <c r="BT54" s="91"/>
      <c r="BU54" s="91"/>
    </row>
    <row r="55" spans="1:73" x14ac:dyDescent="0.2">
      <c r="A55" s="25" t="s">
        <v>209</v>
      </c>
      <c r="B55" s="25"/>
      <c r="C55" s="25"/>
      <c r="D55" s="25"/>
      <c r="E55" s="25"/>
      <c r="F55" s="25"/>
      <c r="G55" s="25"/>
      <c r="H55" s="25"/>
      <c r="I55" s="25"/>
      <c r="J55" s="45">
        <v>27</v>
      </c>
      <c r="K55" s="28"/>
      <c r="L55" s="28"/>
      <c r="M55" s="28"/>
      <c r="N55" s="28"/>
      <c r="O55" s="28"/>
      <c r="P55" s="28"/>
      <c r="Q55" s="28"/>
      <c r="R55" s="28">
        <v>25</v>
      </c>
      <c r="S55" s="28"/>
      <c r="T55" s="28"/>
      <c r="U55" s="28"/>
      <c r="V55" s="28"/>
      <c r="W55" s="28"/>
      <c r="X55" s="28"/>
      <c r="Y55" s="28"/>
      <c r="Z55" s="28" t="s">
        <v>220</v>
      </c>
      <c r="AA55" s="28"/>
      <c r="AB55" s="28"/>
      <c r="AC55" s="28"/>
      <c r="AD55" s="28"/>
      <c r="AE55" s="28"/>
      <c r="AF55" s="28"/>
      <c r="AG55" s="28"/>
      <c r="AH55" s="28">
        <v>1</v>
      </c>
      <c r="AI55" s="28"/>
      <c r="AJ55" s="28"/>
      <c r="AK55" s="28"/>
      <c r="AL55" s="28"/>
      <c r="AM55" s="28"/>
      <c r="AN55" s="28"/>
      <c r="AO55" s="28"/>
      <c r="AP55" s="37">
        <v>105</v>
      </c>
      <c r="AQ55" s="37"/>
      <c r="AR55" s="37"/>
      <c r="AS55" s="37"/>
      <c r="AT55" s="37"/>
      <c r="AU55" s="37"/>
      <c r="AV55" s="4"/>
      <c r="AW55" s="4"/>
      <c r="AX55" s="28">
        <v>76</v>
      </c>
      <c r="AY55" s="28"/>
      <c r="AZ55" s="28"/>
      <c r="BA55" s="28"/>
      <c r="BB55" s="28"/>
      <c r="BC55" s="28"/>
      <c r="BD55" s="28"/>
      <c r="BE55" s="28"/>
      <c r="BF55" s="152"/>
      <c r="BG55" s="152"/>
      <c r="BH55" s="152"/>
      <c r="BI55" s="152"/>
      <c r="BJ55" s="152"/>
      <c r="BK55" s="152"/>
      <c r="BL55" s="1"/>
      <c r="BM55" s="1"/>
      <c r="BP55" s="91"/>
      <c r="BQ55" s="152"/>
      <c r="BR55" s="152"/>
      <c r="BS55" s="91"/>
      <c r="BT55" s="91"/>
      <c r="BU55" s="91"/>
    </row>
    <row r="56" spans="1:73" x14ac:dyDescent="0.2"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46" t="s">
        <v>0</v>
      </c>
    </row>
    <row r="62" spans="1:73" x14ac:dyDescent="0.2"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46" t="s">
        <v>175</v>
      </c>
    </row>
    <row r="65" spans="1:73" ht="21" customHeight="1" x14ac:dyDescent="0.2">
      <c r="A65" s="3" t="s">
        <v>198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</row>
    <row r="67" spans="1:73" x14ac:dyDescent="0.2">
      <c r="BL67" s="4"/>
      <c r="BM67" s="4"/>
      <c r="BN67" s="4"/>
      <c r="BO67" s="4"/>
      <c r="BP67" s="4"/>
      <c r="BQ67" s="4"/>
      <c r="BR67" s="4"/>
      <c r="BS67" s="4"/>
      <c r="BT67" s="4"/>
      <c r="BU67" s="5" t="s">
        <v>92</v>
      </c>
    </row>
    <row r="68" spans="1:73" x14ac:dyDescent="0.2">
      <c r="A68" s="126" t="s">
        <v>43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7"/>
      <c r="N68" s="153" t="s">
        <v>18</v>
      </c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5"/>
      <c r="AH68" s="154" t="s">
        <v>53</v>
      </c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5"/>
      <c r="BB68" s="154" t="s">
        <v>52</v>
      </c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4"/>
      <c r="BN68" s="154"/>
      <c r="BO68" s="154"/>
      <c r="BP68" s="154"/>
      <c r="BQ68" s="154"/>
      <c r="BR68" s="154"/>
      <c r="BS68" s="154"/>
      <c r="BT68" s="154"/>
      <c r="BU68" s="154"/>
    </row>
    <row r="69" spans="1:73" x14ac:dyDescent="0.2">
      <c r="A69" s="20" t="s">
        <v>101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1"/>
      <c r="N69" s="44">
        <f>SUM(AH69,BB69,N76,AH76,BB76)</f>
        <v>26</v>
      </c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>
        <v>1</v>
      </c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31">
        <v>5</v>
      </c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122"/>
      <c r="BN69" s="1"/>
      <c r="BO69" s="1"/>
      <c r="BP69" s="1"/>
      <c r="BQ69" s="1"/>
      <c r="BR69" s="1"/>
      <c r="BS69" s="1"/>
      <c r="BT69" s="1"/>
      <c r="BU69" s="1"/>
    </row>
    <row r="70" spans="1:73" x14ac:dyDescent="0.2">
      <c r="A70" s="20" t="s">
        <v>180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1"/>
      <c r="N70" s="44">
        <v>21</v>
      </c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 t="s">
        <v>183</v>
      </c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35">
        <v>8</v>
      </c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1"/>
      <c r="BN70" s="1"/>
      <c r="BO70" s="1"/>
      <c r="BP70" s="1"/>
      <c r="BQ70" s="1"/>
      <c r="BR70" s="1"/>
      <c r="BS70" s="1"/>
      <c r="BT70" s="1"/>
      <c r="BU70" s="1"/>
    </row>
    <row r="71" spans="1:73" x14ac:dyDescent="0.2">
      <c r="A71" s="20" t="s">
        <v>181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1"/>
      <c r="N71" s="44">
        <v>11</v>
      </c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 t="s">
        <v>189</v>
      </c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35">
        <v>1</v>
      </c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1"/>
      <c r="BN71" s="1"/>
      <c r="BO71" s="1"/>
      <c r="BP71" s="1"/>
      <c r="BQ71" s="1"/>
      <c r="BR71" s="1"/>
      <c r="BS71" s="1"/>
      <c r="BT71" s="1"/>
      <c r="BU71" s="1"/>
    </row>
    <row r="72" spans="1:73" x14ac:dyDescent="0.2">
      <c r="A72" s="20" t="s">
        <v>185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1"/>
      <c r="N72" s="44">
        <v>18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 t="s">
        <v>211</v>
      </c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35">
        <v>9</v>
      </c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1"/>
      <c r="BN72" s="1"/>
      <c r="BO72" s="1"/>
      <c r="BP72" s="1"/>
      <c r="BQ72" s="1"/>
      <c r="BR72" s="1"/>
      <c r="BS72" s="1"/>
      <c r="BT72" s="1"/>
      <c r="BU72" s="1"/>
    </row>
    <row r="73" spans="1:73" x14ac:dyDescent="0.2">
      <c r="A73" s="25" t="s">
        <v>209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6"/>
      <c r="N73" s="44">
        <f>SUM(AH73,BB73,N80,AH80,BB80)</f>
        <v>23</v>
      </c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>
        <v>1</v>
      </c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37">
        <v>13</v>
      </c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1"/>
      <c r="BN73" s="1"/>
      <c r="BO73" s="1"/>
      <c r="BP73" s="1"/>
      <c r="BQ73" s="1"/>
      <c r="BR73" s="1"/>
      <c r="BS73" s="1"/>
      <c r="BT73" s="1"/>
      <c r="BU73" s="1"/>
    </row>
    <row r="74" spans="1:73" x14ac:dyDescent="0.2"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</row>
    <row r="75" spans="1:73" x14ac:dyDescent="0.2">
      <c r="A75" s="126" t="s">
        <v>43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7"/>
      <c r="N75" s="154" t="s">
        <v>51</v>
      </c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5"/>
      <c r="AH75" s="74" t="s">
        <v>50</v>
      </c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97"/>
      <c r="BB75" s="153" t="s">
        <v>13</v>
      </c>
      <c r="BC75" s="154"/>
      <c r="BD75" s="154"/>
      <c r="BE75" s="154"/>
      <c r="BF75" s="154"/>
      <c r="BG75" s="154"/>
      <c r="BH75" s="154"/>
      <c r="BI75" s="154"/>
      <c r="BJ75" s="154"/>
      <c r="BK75" s="154"/>
      <c r="BL75" s="154"/>
      <c r="BM75" s="154"/>
      <c r="BN75" s="154"/>
      <c r="BO75" s="154"/>
      <c r="BP75" s="154"/>
      <c r="BQ75" s="154"/>
      <c r="BR75" s="154"/>
      <c r="BS75" s="154"/>
      <c r="BT75" s="154"/>
      <c r="BU75" s="154"/>
    </row>
    <row r="76" spans="1:73" x14ac:dyDescent="0.2">
      <c r="A76" s="20" t="s">
        <v>101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34">
        <v>13</v>
      </c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1"/>
      <c r="Z76" s="1"/>
      <c r="AA76" s="1"/>
      <c r="AB76" s="1"/>
      <c r="AC76" s="1"/>
      <c r="AD76" s="1"/>
      <c r="AE76" s="1"/>
      <c r="AF76" s="1"/>
      <c r="AG76" s="1"/>
      <c r="AH76" s="23">
        <v>1</v>
      </c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>
        <v>6</v>
      </c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</row>
    <row r="77" spans="1:73" x14ac:dyDescent="0.2">
      <c r="A77" s="20" t="s">
        <v>180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1"/>
      <c r="N77" s="34">
        <v>12</v>
      </c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1"/>
      <c r="Z77" s="1"/>
      <c r="AA77" s="1"/>
      <c r="AB77" s="1"/>
      <c r="AC77" s="1"/>
      <c r="AD77" s="1"/>
      <c r="AE77" s="1"/>
      <c r="AF77" s="1"/>
      <c r="AG77" s="1"/>
      <c r="AH77" s="23">
        <v>1</v>
      </c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 t="s">
        <v>189</v>
      </c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</row>
    <row r="78" spans="1:73" x14ac:dyDescent="0.2">
      <c r="A78" s="20" t="s">
        <v>181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1"/>
      <c r="N78" s="34">
        <v>5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1"/>
      <c r="Z78" s="1"/>
      <c r="AA78" s="1"/>
      <c r="AB78" s="1"/>
      <c r="AC78" s="1"/>
      <c r="AD78" s="1"/>
      <c r="AE78" s="1"/>
      <c r="AF78" s="1"/>
      <c r="AG78" s="1"/>
      <c r="AH78" s="23" t="s">
        <v>189</v>
      </c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>
        <v>5</v>
      </c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</row>
    <row r="79" spans="1:73" x14ac:dyDescent="0.2">
      <c r="A79" s="20" t="s">
        <v>185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/>
      <c r="N79" s="34">
        <v>6</v>
      </c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1"/>
      <c r="Z79" s="1"/>
      <c r="AA79" s="1"/>
      <c r="AB79" s="1"/>
      <c r="AC79" s="1"/>
      <c r="AD79" s="1"/>
      <c r="AE79" s="1"/>
      <c r="AF79" s="1"/>
      <c r="AG79" s="1"/>
      <c r="AH79" s="23" t="s">
        <v>211</v>
      </c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>
        <v>3</v>
      </c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</row>
    <row r="80" spans="1:73" x14ac:dyDescent="0.2">
      <c r="A80" s="25" t="s">
        <v>209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6"/>
      <c r="N80" s="36">
        <v>6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4"/>
      <c r="Z80" s="4"/>
      <c r="AA80" s="4"/>
      <c r="AB80" s="4"/>
      <c r="AC80" s="4"/>
      <c r="AD80" s="4"/>
      <c r="AE80" s="4"/>
      <c r="AF80" s="4"/>
      <c r="AG80" s="4"/>
      <c r="AH80" s="23">
        <v>1</v>
      </c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8">
        <v>2</v>
      </c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</row>
    <row r="81" spans="1:73" x14ac:dyDescent="0.2"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1" t="s">
        <v>0</v>
      </c>
    </row>
    <row r="82" spans="1:73" x14ac:dyDescent="0.2"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</row>
    <row r="84" spans="1:73" ht="21" customHeight="1" x14ac:dyDescent="0.2">
      <c r="A84" s="3" t="s">
        <v>199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</row>
    <row r="86" spans="1:73" x14ac:dyDescent="0.2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5" t="s">
        <v>49</v>
      </c>
    </row>
    <row r="87" spans="1:73" x14ac:dyDescent="0.2">
      <c r="A87" s="6" t="s">
        <v>23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7"/>
      <c r="N87" s="42" t="s">
        <v>18</v>
      </c>
      <c r="O87" s="6"/>
      <c r="P87" s="6"/>
      <c r="Q87" s="6"/>
      <c r="R87" s="6"/>
      <c r="S87" s="6"/>
      <c r="T87" s="6"/>
      <c r="U87" s="6"/>
      <c r="V87" s="6"/>
      <c r="W87" s="7"/>
      <c r="X87" s="42" t="s">
        <v>48</v>
      </c>
      <c r="Y87" s="6"/>
      <c r="Z87" s="6"/>
      <c r="AA87" s="6"/>
      <c r="AB87" s="6"/>
      <c r="AC87" s="6"/>
      <c r="AD87" s="6"/>
      <c r="AE87" s="6"/>
      <c r="AF87" s="6"/>
      <c r="AG87" s="7"/>
      <c r="AH87" s="47" t="s">
        <v>47</v>
      </c>
      <c r="AI87" s="9"/>
      <c r="AJ87" s="9"/>
      <c r="AK87" s="9"/>
      <c r="AL87" s="9"/>
      <c r="AM87" s="9"/>
      <c r="AN87" s="9"/>
      <c r="AO87" s="9"/>
      <c r="AP87" s="9"/>
      <c r="AQ87" s="10"/>
      <c r="AR87" s="42" t="s">
        <v>46</v>
      </c>
      <c r="AS87" s="6"/>
      <c r="AT87" s="6"/>
      <c r="AU87" s="6"/>
      <c r="AV87" s="6"/>
      <c r="AW87" s="6"/>
      <c r="AX87" s="6"/>
      <c r="AY87" s="6"/>
      <c r="AZ87" s="6"/>
      <c r="BA87" s="7"/>
      <c r="BB87" s="8" t="s">
        <v>45</v>
      </c>
      <c r="BC87" s="9"/>
      <c r="BD87" s="9"/>
      <c r="BE87" s="9"/>
      <c r="BF87" s="9"/>
      <c r="BG87" s="9"/>
      <c r="BH87" s="9"/>
      <c r="BI87" s="9"/>
      <c r="BJ87" s="9"/>
      <c r="BK87" s="10"/>
      <c r="BL87" s="47" t="s">
        <v>44</v>
      </c>
      <c r="BM87" s="9"/>
      <c r="BN87" s="9"/>
      <c r="BO87" s="9"/>
      <c r="BP87" s="9"/>
      <c r="BQ87" s="9"/>
      <c r="BR87" s="9"/>
      <c r="BS87" s="9"/>
      <c r="BT87" s="9"/>
      <c r="BU87" s="9"/>
    </row>
    <row r="88" spans="1:7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4"/>
      <c r="N88" s="43"/>
      <c r="O88" s="13"/>
      <c r="P88" s="13"/>
      <c r="Q88" s="13"/>
      <c r="R88" s="13"/>
      <c r="S88" s="13"/>
      <c r="T88" s="13"/>
      <c r="U88" s="13"/>
      <c r="V88" s="13"/>
      <c r="W88" s="14"/>
      <c r="X88" s="43"/>
      <c r="Y88" s="13"/>
      <c r="Z88" s="13"/>
      <c r="AA88" s="13"/>
      <c r="AB88" s="13"/>
      <c r="AC88" s="13"/>
      <c r="AD88" s="13"/>
      <c r="AE88" s="13"/>
      <c r="AF88" s="13"/>
      <c r="AG88" s="14"/>
      <c r="AH88" s="15"/>
      <c r="AI88" s="16"/>
      <c r="AJ88" s="16"/>
      <c r="AK88" s="16"/>
      <c r="AL88" s="16"/>
      <c r="AM88" s="16"/>
      <c r="AN88" s="16"/>
      <c r="AO88" s="16"/>
      <c r="AP88" s="16"/>
      <c r="AQ88" s="17"/>
      <c r="AR88" s="43"/>
      <c r="AS88" s="13"/>
      <c r="AT88" s="13"/>
      <c r="AU88" s="13"/>
      <c r="AV88" s="13"/>
      <c r="AW88" s="13"/>
      <c r="AX88" s="13"/>
      <c r="AY88" s="13"/>
      <c r="AZ88" s="13"/>
      <c r="BA88" s="14"/>
      <c r="BB88" s="15"/>
      <c r="BC88" s="16"/>
      <c r="BD88" s="16"/>
      <c r="BE88" s="16"/>
      <c r="BF88" s="16"/>
      <c r="BG88" s="16"/>
      <c r="BH88" s="16"/>
      <c r="BI88" s="16"/>
      <c r="BJ88" s="16"/>
      <c r="BK88" s="17"/>
      <c r="BL88" s="15"/>
      <c r="BM88" s="16"/>
      <c r="BN88" s="16"/>
      <c r="BO88" s="16"/>
      <c r="BP88" s="16"/>
      <c r="BQ88" s="16"/>
      <c r="BR88" s="16"/>
      <c r="BS88" s="16"/>
      <c r="BT88" s="16"/>
      <c r="BU88" s="16"/>
    </row>
    <row r="89" spans="1:73" ht="14.25" customHeight="1" x14ac:dyDescent="0.2">
      <c r="A89" s="20" t="s">
        <v>101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1"/>
      <c r="N89" s="23">
        <f t="shared" ref="N89" si="1">SUM(X89,AH89,AR89,BB89,BL89)</f>
        <v>21</v>
      </c>
      <c r="O89" s="23"/>
      <c r="P89" s="23"/>
      <c r="Q89" s="23"/>
      <c r="R89" s="23"/>
      <c r="S89" s="23"/>
      <c r="T89" s="23"/>
      <c r="U89" s="23"/>
      <c r="V89" s="23"/>
      <c r="W89" s="23"/>
      <c r="X89" s="23">
        <v>9</v>
      </c>
      <c r="Y89" s="23"/>
      <c r="Z89" s="23"/>
      <c r="AA89" s="23"/>
      <c r="AB89" s="23"/>
      <c r="AC89" s="23"/>
      <c r="AD89" s="23"/>
      <c r="AE89" s="23"/>
      <c r="AF89" s="23"/>
      <c r="AG89" s="23"/>
      <c r="AH89" s="35">
        <v>2</v>
      </c>
      <c r="AI89" s="35"/>
      <c r="AJ89" s="35"/>
      <c r="AK89" s="35"/>
      <c r="AL89" s="35"/>
      <c r="AM89" s="35"/>
      <c r="AN89" s="1"/>
      <c r="AO89" s="1"/>
      <c r="AP89" s="1"/>
      <c r="AQ89" s="1"/>
      <c r="AR89" s="23">
        <v>3</v>
      </c>
      <c r="AS89" s="23"/>
      <c r="AT89" s="23"/>
      <c r="AU89" s="23"/>
      <c r="AV89" s="23"/>
      <c r="AW89" s="23"/>
      <c r="AX89" s="23"/>
      <c r="AY89" s="23"/>
      <c r="AZ89" s="23"/>
      <c r="BA89" s="23"/>
      <c r="BB89" s="35">
        <v>6</v>
      </c>
      <c r="BC89" s="35"/>
      <c r="BD89" s="35"/>
      <c r="BE89" s="35"/>
      <c r="BF89" s="35"/>
      <c r="BG89" s="35"/>
      <c r="BH89" s="1"/>
      <c r="BI89" s="1"/>
      <c r="BJ89" s="1"/>
      <c r="BK89" s="1"/>
      <c r="BL89" s="23">
        <v>1</v>
      </c>
      <c r="BM89" s="23"/>
      <c r="BN89" s="23"/>
      <c r="BO89" s="23"/>
      <c r="BP89" s="23"/>
      <c r="BQ89" s="23"/>
      <c r="BR89" s="23"/>
      <c r="BS89" s="23"/>
      <c r="BT89" s="23"/>
      <c r="BU89" s="23"/>
    </row>
    <row r="90" spans="1:73" ht="14.25" customHeight="1" x14ac:dyDescent="0.2">
      <c r="A90" s="20" t="s">
        <v>180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1"/>
      <c r="N90" s="23">
        <f>SUM(X90,AH90,AR90,BB90,BL90)</f>
        <v>21</v>
      </c>
      <c r="O90" s="23"/>
      <c r="P90" s="23"/>
      <c r="Q90" s="23"/>
      <c r="R90" s="23"/>
      <c r="S90" s="23"/>
      <c r="T90" s="23"/>
      <c r="U90" s="23"/>
      <c r="V90" s="23"/>
      <c r="W90" s="23"/>
      <c r="X90" s="23">
        <v>9</v>
      </c>
      <c r="Y90" s="23"/>
      <c r="Z90" s="23"/>
      <c r="AA90" s="23"/>
      <c r="AB90" s="23"/>
      <c r="AC90" s="23"/>
      <c r="AD90" s="23"/>
      <c r="AE90" s="23"/>
      <c r="AF90" s="23"/>
      <c r="AG90" s="23"/>
      <c r="AH90" s="35">
        <v>2</v>
      </c>
      <c r="AI90" s="35"/>
      <c r="AJ90" s="35"/>
      <c r="AK90" s="35"/>
      <c r="AL90" s="35"/>
      <c r="AM90" s="35"/>
      <c r="AN90" s="1"/>
      <c r="AO90" s="1"/>
      <c r="AP90" s="1"/>
      <c r="AQ90" s="1"/>
      <c r="AR90" s="23">
        <v>3</v>
      </c>
      <c r="AS90" s="23"/>
      <c r="AT90" s="23"/>
      <c r="AU90" s="23"/>
      <c r="AV90" s="23"/>
      <c r="AW90" s="23"/>
      <c r="AX90" s="23"/>
      <c r="AY90" s="23"/>
      <c r="AZ90" s="23"/>
      <c r="BA90" s="23"/>
      <c r="BB90" s="35">
        <v>6</v>
      </c>
      <c r="BC90" s="35"/>
      <c r="BD90" s="35"/>
      <c r="BE90" s="35"/>
      <c r="BF90" s="35"/>
      <c r="BG90" s="35"/>
      <c r="BH90" s="1"/>
      <c r="BI90" s="1"/>
      <c r="BJ90" s="1"/>
      <c r="BK90" s="1"/>
      <c r="BL90" s="23">
        <v>1</v>
      </c>
      <c r="BM90" s="23"/>
      <c r="BN90" s="23"/>
      <c r="BO90" s="23"/>
      <c r="BP90" s="23"/>
      <c r="BQ90" s="23"/>
      <c r="BR90" s="23"/>
      <c r="BS90" s="23"/>
      <c r="BT90" s="23"/>
      <c r="BU90" s="23"/>
    </row>
    <row r="91" spans="1:73" ht="14.25" customHeight="1" x14ac:dyDescent="0.2">
      <c r="A91" s="20" t="s">
        <v>181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1"/>
      <c r="N91" s="23">
        <v>21</v>
      </c>
      <c r="O91" s="23"/>
      <c r="P91" s="23"/>
      <c r="Q91" s="23"/>
      <c r="R91" s="23"/>
      <c r="S91" s="23"/>
      <c r="T91" s="23"/>
      <c r="U91" s="23"/>
      <c r="V91" s="23"/>
      <c r="W91" s="23"/>
      <c r="X91" s="23">
        <v>9</v>
      </c>
      <c r="Y91" s="23"/>
      <c r="Z91" s="23"/>
      <c r="AA91" s="23"/>
      <c r="AB91" s="23"/>
      <c r="AC91" s="23"/>
      <c r="AD91" s="23"/>
      <c r="AE91" s="23"/>
      <c r="AF91" s="23"/>
      <c r="AG91" s="23"/>
      <c r="AH91" s="35">
        <v>2</v>
      </c>
      <c r="AI91" s="35"/>
      <c r="AJ91" s="35"/>
      <c r="AK91" s="35"/>
      <c r="AL91" s="35"/>
      <c r="AM91" s="35"/>
      <c r="AN91" s="1"/>
      <c r="AO91" s="1"/>
      <c r="AP91" s="1"/>
      <c r="AQ91" s="1"/>
      <c r="AR91" s="23">
        <v>3</v>
      </c>
      <c r="AS91" s="23"/>
      <c r="AT91" s="23"/>
      <c r="AU91" s="23"/>
      <c r="AV91" s="23"/>
      <c r="AW91" s="23"/>
      <c r="AX91" s="23"/>
      <c r="AY91" s="23"/>
      <c r="AZ91" s="23"/>
      <c r="BA91" s="23"/>
      <c r="BB91" s="35">
        <v>6</v>
      </c>
      <c r="BC91" s="35"/>
      <c r="BD91" s="35"/>
      <c r="BE91" s="35"/>
      <c r="BF91" s="35"/>
      <c r="BG91" s="35"/>
      <c r="BH91" s="1"/>
      <c r="BI91" s="1"/>
      <c r="BJ91" s="1"/>
      <c r="BK91" s="1"/>
      <c r="BL91" s="23">
        <v>1</v>
      </c>
      <c r="BM91" s="23"/>
      <c r="BN91" s="23"/>
      <c r="BO91" s="23"/>
      <c r="BP91" s="23"/>
      <c r="BQ91" s="23"/>
      <c r="BR91" s="23"/>
      <c r="BS91" s="23"/>
      <c r="BT91" s="23"/>
      <c r="BU91" s="23"/>
    </row>
    <row r="92" spans="1:73" ht="14.25" customHeight="1" x14ac:dyDescent="0.2">
      <c r="A92" s="20" t="s">
        <v>185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1"/>
      <c r="N92" s="23">
        <v>20</v>
      </c>
      <c r="O92" s="23"/>
      <c r="P92" s="23"/>
      <c r="Q92" s="23"/>
      <c r="R92" s="23"/>
      <c r="S92" s="23"/>
      <c r="T92" s="23"/>
      <c r="U92" s="23"/>
      <c r="V92" s="23"/>
      <c r="W92" s="23"/>
      <c r="X92" s="23">
        <v>8</v>
      </c>
      <c r="Y92" s="23"/>
      <c r="Z92" s="23"/>
      <c r="AA92" s="23"/>
      <c r="AB92" s="23"/>
      <c r="AC92" s="23"/>
      <c r="AD92" s="23"/>
      <c r="AE92" s="23"/>
      <c r="AF92" s="23"/>
      <c r="AG92" s="23"/>
      <c r="AH92" s="35">
        <v>2</v>
      </c>
      <c r="AI92" s="35"/>
      <c r="AJ92" s="35"/>
      <c r="AK92" s="35"/>
      <c r="AL92" s="35"/>
      <c r="AM92" s="35"/>
      <c r="AN92" s="1"/>
      <c r="AO92" s="1"/>
      <c r="AP92" s="1"/>
      <c r="AQ92" s="1"/>
      <c r="AR92" s="23">
        <v>3</v>
      </c>
      <c r="AS92" s="23"/>
      <c r="AT92" s="23"/>
      <c r="AU92" s="23"/>
      <c r="AV92" s="23"/>
      <c r="AW92" s="23"/>
      <c r="AX92" s="23"/>
      <c r="AY92" s="23"/>
      <c r="AZ92" s="23"/>
      <c r="BA92" s="23"/>
      <c r="BB92" s="35">
        <v>6</v>
      </c>
      <c r="BC92" s="35"/>
      <c r="BD92" s="35"/>
      <c r="BE92" s="35"/>
      <c r="BF92" s="35"/>
      <c r="BG92" s="35"/>
      <c r="BH92" s="1"/>
      <c r="BI92" s="1"/>
      <c r="BJ92" s="1"/>
      <c r="BK92" s="1"/>
      <c r="BL92" s="23">
        <v>1</v>
      </c>
      <c r="BM92" s="23"/>
      <c r="BN92" s="23"/>
      <c r="BO92" s="23"/>
      <c r="BP92" s="23"/>
      <c r="BQ92" s="23"/>
      <c r="BR92" s="23"/>
      <c r="BS92" s="23"/>
      <c r="BT92" s="23"/>
      <c r="BU92" s="23"/>
    </row>
    <row r="93" spans="1:73" ht="14.25" customHeight="1" x14ac:dyDescent="0.2">
      <c r="A93" s="25" t="s">
        <v>209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6"/>
      <c r="N93" s="23">
        <f>SUM(X93,AH93,AR93,BB93,BL93)</f>
        <v>21</v>
      </c>
      <c r="O93" s="23"/>
      <c r="P93" s="23"/>
      <c r="Q93" s="23"/>
      <c r="R93" s="23"/>
      <c r="S93" s="23"/>
      <c r="T93" s="23"/>
      <c r="U93" s="23"/>
      <c r="V93" s="23"/>
      <c r="W93" s="23"/>
      <c r="X93" s="23">
        <v>8</v>
      </c>
      <c r="Y93" s="23"/>
      <c r="Z93" s="23"/>
      <c r="AA93" s="23"/>
      <c r="AB93" s="23"/>
      <c r="AC93" s="23"/>
      <c r="AD93" s="23"/>
      <c r="AE93" s="23"/>
      <c r="AF93" s="23"/>
      <c r="AG93" s="23"/>
      <c r="AH93" s="35">
        <v>4</v>
      </c>
      <c r="AI93" s="35"/>
      <c r="AJ93" s="35"/>
      <c r="AK93" s="35"/>
      <c r="AL93" s="35"/>
      <c r="AM93" s="35"/>
      <c r="AN93" s="4"/>
      <c r="AO93" s="4"/>
      <c r="AP93" s="4"/>
      <c r="AQ93" s="4"/>
      <c r="AR93" s="23">
        <v>3</v>
      </c>
      <c r="AS93" s="23"/>
      <c r="AT93" s="23"/>
      <c r="AU93" s="23"/>
      <c r="AV93" s="23"/>
      <c r="AW93" s="23"/>
      <c r="AX93" s="23"/>
      <c r="AY93" s="23"/>
      <c r="AZ93" s="23"/>
      <c r="BA93" s="23"/>
      <c r="BB93" s="37">
        <v>5</v>
      </c>
      <c r="BC93" s="37"/>
      <c r="BD93" s="37"/>
      <c r="BE93" s="37"/>
      <c r="BF93" s="37"/>
      <c r="BG93" s="37"/>
      <c r="BH93" s="4"/>
      <c r="BI93" s="4"/>
      <c r="BJ93" s="4"/>
      <c r="BK93" s="4"/>
      <c r="BL93" s="23">
        <v>1</v>
      </c>
      <c r="BM93" s="23"/>
      <c r="BN93" s="23"/>
      <c r="BO93" s="23"/>
      <c r="BP93" s="23"/>
      <c r="BQ93" s="23"/>
      <c r="BR93" s="23"/>
      <c r="BS93" s="23"/>
      <c r="BT93" s="23"/>
      <c r="BU93" s="23"/>
    </row>
    <row r="94" spans="1:73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G94" s="1"/>
      <c r="BH94" s="1"/>
      <c r="BI94" s="1"/>
      <c r="BJ94" s="1"/>
      <c r="BK94" s="1"/>
      <c r="BL94" s="40"/>
      <c r="BM94" s="40"/>
      <c r="BN94" s="40"/>
      <c r="BO94" s="40"/>
      <c r="BP94" s="40"/>
      <c r="BQ94" s="40"/>
      <c r="BR94" s="40"/>
      <c r="BS94" s="40"/>
      <c r="BT94" s="40"/>
      <c r="BU94" s="41" t="s">
        <v>0</v>
      </c>
    </row>
    <row r="97" spans="1:73" ht="21" customHeight="1" x14ac:dyDescent="0.2">
      <c r="A97" s="3" t="s">
        <v>200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</row>
    <row r="100" spans="1:73" x14ac:dyDescent="0.2">
      <c r="A100" s="126" t="s">
        <v>43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7"/>
      <c r="N100" s="157" t="s">
        <v>42</v>
      </c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8"/>
      <c r="AH100" s="157" t="s">
        <v>41</v>
      </c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8"/>
      <c r="BB100" s="159" t="s">
        <v>40</v>
      </c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7"/>
      <c r="BN100" s="157"/>
      <c r="BO100" s="157"/>
      <c r="BP100" s="157"/>
      <c r="BQ100" s="157"/>
      <c r="BR100" s="157"/>
      <c r="BS100" s="157"/>
      <c r="BT100" s="157"/>
      <c r="BU100" s="157"/>
    </row>
    <row r="101" spans="1:73" x14ac:dyDescent="0.2">
      <c r="A101" s="20" t="s">
        <v>101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1"/>
      <c r="N101" s="138">
        <v>5527</v>
      </c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7"/>
      <c r="AA101" s="107"/>
      <c r="AB101" s="107"/>
      <c r="AC101" s="107"/>
      <c r="AD101" s="107"/>
      <c r="AE101" s="107"/>
      <c r="AF101" s="107"/>
      <c r="AG101" s="107"/>
      <c r="AH101" s="32">
        <v>10592277</v>
      </c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107"/>
      <c r="AV101" s="1"/>
      <c r="AW101" s="1"/>
      <c r="AX101" s="1"/>
      <c r="AY101" s="1"/>
      <c r="AZ101" s="1"/>
      <c r="BA101" s="1"/>
      <c r="BB101" s="106">
        <v>9072</v>
      </c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7"/>
      <c r="BO101" s="107"/>
      <c r="BP101" s="107"/>
      <c r="BQ101" s="107"/>
      <c r="BR101" s="107"/>
      <c r="BS101" s="107"/>
      <c r="BT101" s="107"/>
      <c r="BU101" s="107"/>
    </row>
    <row r="102" spans="1:73" x14ac:dyDescent="0.2">
      <c r="A102" s="20" t="s">
        <v>180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1"/>
      <c r="N102" s="138">
        <v>13407</v>
      </c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7"/>
      <c r="AA102" s="107"/>
      <c r="AB102" s="107"/>
      <c r="AC102" s="107"/>
      <c r="AD102" s="107"/>
      <c r="AE102" s="107"/>
      <c r="AF102" s="107"/>
      <c r="AG102" s="107"/>
      <c r="AH102" s="32">
        <v>11468038</v>
      </c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107"/>
      <c r="AV102" s="1"/>
      <c r="AW102" s="1"/>
      <c r="AX102" s="1"/>
      <c r="AY102" s="1"/>
      <c r="AZ102" s="1"/>
      <c r="BA102" s="1"/>
      <c r="BB102" s="106">
        <v>12829</v>
      </c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7"/>
      <c r="BO102" s="107"/>
      <c r="BP102" s="107"/>
      <c r="BQ102" s="107"/>
      <c r="BR102" s="107"/>
      <c r="BS102" s="107"/>
      <c r="BT102" s="107"/>
      <c r="BU102" s="107"/>
    </row>
    <row r="103" spans="1:73" x14ac:dyDescent="0.2">
      <c r="A103" s="20" t="s">
        <v>181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138">
        <v>12161</v>
      </c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7"/>
      <c r="AA103" s="107"/>
      <c r="AB103" s="107"/>
      <c r="AC103" s="107"/>
      <c r="AD103" s="107"/>
      <c r="AE103" s="107"/>
      <c r="AF103" s="107"/>
      <c r="AG103" s="107"/>
      <c r="AH103" s="32">
        <v>13762109</v>
      </c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107"/>
      <c r="AV103" s="1"/>
      <c r="AW103" s="1"/>
      <c r="AX103" s="1"/>
      <c r="AY103" s="1"/>
      <c r="AZ103" s="1"/>
      <c r="BA103" s="1"/>
      <c r="BB103" s="106">
        <v>15886</v>
      </c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7"/>
      <c r="BO103" s="107"/>
      <c r="BP103" s="107"/>
      <c r="BQ103" s="107"/>
      <c r="BR103" s="107"/>
      <c r="BS103" s="107"/>
      <c r="BT103" s="107"/>
      <c r="BU103" s="107"/>
    </row>
    <row r="104" spans="1:73" x14ac:dyDescent="0.2">
      <c r="A104" s="20" t="s">
        <v>185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1"/>
      <c r="N104" s="138">
        <v>12154</v>
      </c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7"/>
      <c r="AA104" s="107"/>
      <c r="AB104" s="107"/>
      <c r="AC104" s="107"/>
      <c r="AD104" s="107"/>
      <c r="AE104" s="107"/>
      <c r="AF104" s="107"/>
      <c r="AG104" s="107"/>
      <c r="AH104" s="32">
        <v>11744746</v>
      </c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107"/>
      <c r="AV104" s="1"/>
      <c r="AW104" s="1"/>
      <c r="AX104" s="1"/>
      <c r="AY104" s="1"/>
      <c r="AZ104" s="1"/>
      <c r="BA104" s="1"/>
      <c r="BB104" s="106">
        <v>15728</v>
      </c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7"/>
      <c r="BO104" s="107"/>
      <c r="BP104" s="107"/>
      <c r="BQ104" s="107"/>
      <c r="BR104" s="107"/>
      <c r="BS104" s="107"/>
      <c r="BT104" s="107"/>
      <c r="BU104" s="107"/>
    </row>
    <row r="105" spans="1:73" x14ac:dyDescent="0.2">
      <c r="A105" s="25" t="s">
        <v>209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6"/>
      <c r="N105" s="138">
        <v>11415</v>
      </c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38">
        <v>15298812</v>
      </c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109"/>
      <c r="AV105" s="4"/>
      <c r="AW105" s="4"/>
      <c r="AX105" s="4"/>
      <c r="AY105" s="4"/>
      <c r="AZ105" s="4"/>
      <c r="BA105" s="4"/>
      <c r="BB105" s="108">
        <v>15944</v>
      </c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9"/>
      <c r="BO105" s="109"/>
      <c r="BP105" s="109"/>
      <c r="BQ105" s="109"/>
      <c r="BR105" s="109"/>
      <c r="BS105" s="109"/>
      <c r="BT105" s="109"/>
      <c r="BU105" s="109"/>
    </row>
    <row r="106" spans="1:73" x14ac:dyDescent="0.2">
      <c r="A106" s="121" t="s">
        <v>39</v>
      </c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29"/>
      <c r="AR106" s="29"/>
      <c r="AS106" s="29"/>
      <c r="AT106" s="29"/>
      <c r="AU106" s="29"/>
      <c r="AV106" s="29"/>
      <c r="AW106" s="29"/>
      <c r="AX106" s="29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1" t="s">
        <v>0</v>
      </c>
    </row>
    <row r="107" spans="1:73" x14ac:dyDescent="0.2">
      <c r="A107" s="1" t="s">
        <v>38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</sheetData>
  <mergeCells count="361">
    <mergeCell ref="N26:T26"/>
    <mergeCell ref="X20:AE20"/>
    <mergeCell ref="X21:AE21"/>
    <mergeCell ref="X22:AE22"/>
    <mergeCell ref="X23:AE23"/>
    <mergeCell ref="X24:AE24"/>
    <mergeCell ref="X26:AE26"/>
    <mergeCell ref="BB69:BL69"/>
    <mergeCell ref="BB70:BL70"/>
    <mergeCell ref="AR20:AY20"/>
    <mergeCell ref="AR22:AY22"/>
    <mergeCell ref="AR23:AY23"/>
    <mergeCell ref="AR26:AY26"/>
    <mergeCell ref="BL26:BS26"/>
    <mergeCell ref="BL24:BS24"/>
    <mergeCell ref="BL23:BS23"/>
    <mergeCell ref="BL22:BS22"/>
    <mergeCell ref="BL21:BS21"/>
    <mergeCell ref="BL20:BS20"/>
    <mergeCell ref="BN45:BU45"/>
    <mergeCell ref="AX47:BB47"/>
    <mergeCell ref="BN37:BU37"/>
    <mergeCell ref="N11:AG11"/>
    <mergeCell ref="AH11:BA11"/>
    <mergeCell ref="A4:BU4"/>
    <mergeCell ref="AH7:BA7"/>
    <mergeCell ref="BB7:BU7"/>
    <mergeCell ref="N19:W19"/>
    <mergeCell ref="X19:AG19"/>
    <mergeCell ref="AR19:BA19"/>
    <mergeCell ref="A16:BU16"/>
    <mergeCell ref="A19:M19"/>
    <mergeCell ref="BB19:BK19"/>
    <mergeCell ref="BL19:BU19"/>
    <mergeCell ref="AH19:AQ19"/>
    <mergeCell ref="A7:M7"/>
    <mergeCell ref="N7:AG7"/>
    <mergeCell ref="A8:M8"/>
    <mergeCell ref="N8:AG8"/>
    <mergeCell ref="AH8:BA8"/>
    <mergeCell ref="BB11:BU11"/>
    <mergeCell ref="N12:AG12"/>
    <mergeCell ref="AH9:BA9"/>
    <mergeCell ref="BB9:BU9"/>
    <mergeCell ref="A10:M10"/>
    <mergeCell ref="N10:AG10"/>
    <mergeCell ref="BB8:BU8"/>
    <mergeCell ref="AH10:BA10"/>
    <mergeCell ref="BN35:BU35"/>
    <mergeCell ref="BN38:BU38"/>
    <mergeCell ref="BF36:BM36"/>
    <mergeCell ref="BN36:BU36"/>
    <mergeCell ref="BF34:BM34"/>
    <mergeCell ref="J39:O39"/>
    <mergeCell ref="A9:M9"/>
    <mergeCell ref="N9:AG9"/>
    <mergeCell ref="J33:Y33"/>
    <mergeCell ref="A20:M20"/>
    <mergeCell ref="A21:M21"/>
    <mergeCell ref="J34:Q34"/>
    <mergeCell ref="Z33:AO33"/>
    <mergeCell ref="AP33:BE33"/>
    <mergeCell ref="BN34:BU34"/>
    <mergeCell ref="AX34:BE34"/>
    <mergeCell ref="AH22:AQ22"/>
    <mergeCell ref="BF33:BU33"/>
    <mergeCell ref="A24:M24"/>
    <mergeCell ref="AH23:AQ23"/>
    <mergeCell ref="AH24:AQ24"/>
    <mergeCell ref="BB10:BU10"/>
    <mergeCell ref="A12:M12"/>
    <mergeCell ref="A11:M11"/>
    <mergeCell ref="BF43:BM43"/>
    <mergeCell ref="BN43:BU43"/>
    <mergeCell ref="R43:Y43"/>
    <mergeCell ref="AH43:AO43"/>
    <mergeCell ref="AP43:AW43"/>
    <mergeCell ref="AX43:BB43"/>
    <mergeCell ref="AX36:BE36"/>
    <mergeCell ref="AP38:AW38"/>
    <mergeCell ref="AX38:BE38"/>
    <mergeCell ref="BF42:BM42"/>
    <mergeCell ref="A26:M26"/>
    <mergeCell ref="AX42:BE42"/>
    <mergeCell ref="A35:I35"/>
    <mergeCell ref="BF38:BM38"/>
    <mergeCell ref="J41:Y41"/>
    <mergeCell ref="Z41:AO41"/>
    <mergeCell ref="AP36:AW36"/>
    <mergeCell ref="AX37:BE37"/>
    <mergeCell ref="BF37:BM37"/>
    <mergeCell ref="BF35:BM35"/>
    <mergeCell ref="AH12:BA12"/>
    <mergeCell ref="BB12:BU12"/>
    <mergeCell ref="AP49:BE49"/>
    <mergeCell ref="A49:I50"/>
    <mergeCell ref="J49:Y49"/>
    <mergeCell ref="AX50:BE50"/>
    <mergeCell ref="AP50:AW50"/>
    <mergeCell ref="Z50:AG50"/>
    <mergeCell ref="R50:Y50"/>
    <mergeCell ref="AP39:AW39"/>
    <mergeCell ref="A46:I46"/>
    <mergeCell ref="A43:I43"/>
    <mergeCell ref="J43:Q43"/>
    <mergeCell ref="AP37:AW37"/>
    <mergeCell ref="A38:I38"/>
    <mergeCell ref="A37:I37"/>
    <mergeCell ref="A44:I44"/>
    <mergeCell ref="R44:Y44"/>
    <mergeCell ref="Z44:AG44"/>
    <mergeCell ref="A39:I39"/>
    <mergeCell ref="A41:I42"/>
    <mergeCell ref="J42:Q42"/>
    <mergeCell ref="X90:AG90"/>
    <mergeCell ref="AH90:AM90"/>
    <mergeCell ref="AR90:BA90"/>
    <mergeCell ref="BB92:BG92"/>
    <mergeCell ref="BL92:BU92"/>
    <mergeCell ref="A93:M93"/>
    <mergeCell ref="N93:W93"/>
    <mergeCell ref="X93:AG93"/>
    <mergeCell ref="AH25:AQ25"/>
    <mergeCell ref="AH42:AO42"/>
    <mergeCell ref="A53:I53"/>
    <mergeCell ref="A69:M69"/>
    <mergeCell ref="N69:AG69"/>
    <mergeCell ref="AH69:BA69"/>
    <mergeCell ref="A76:M76"/>
    <mergeCell ref="AH76:BA76"/>
    <mergeCell ref="BB76:BU76"/>
    <mergeCell ref="A89:M89"/>
    <mergeCell ref="N89:W89"/>
    <mergeCell ref="X89:AG89"/>
    <mergeCell ref="AH89:AM89"/>
    <mergeCell ref="AR89:BA89"/>
    <mergeCell ref="BB89:BG89"/>
    <mergeCell ref="BL89:BU89"/>
    <mergeCell ref="AH87:AQ88"/>
    <mergeCell ref="BB77:BU77"/>
    <mergeCell ref="BB75:BU75"/>
    <mergeCell ref="A51:I51"/>
    <mergeCell ref="J51:Q51"/>
    <mergeCell ref="BB80:BU80"/>
    <mergeCell ref="Z53:AG53"/>
    <mergeCell ref="AH53:AO53"/>
    <mergeCell ref="AX53:BE53"/>
    <mergeCell ref="BB68:BU68"/>
    <mergeCell ref="R51:Y51"/>
    <mergeCell ref="Z51:AG51"/>
    <mergeCell ref="AH51:AO51"/>
    <mergeCell ref="A84:BU84"/>
    <mergeCell ref="AR87:BA88"/>
    <mergeCell ref="BB87:BK88"/>
    <mergeCell ref="N78:X78"/>
    <mergeCell ref="N77:X77"/>
    <mergeCell ref="A87:M88"/>
    <mergeCell ref="BL87:BU88"/>
    <mergeCell ref="A71:M71"/>
    <mergeCell ref="J53:Q53"/>
    <mergeCell ref="AP51:AU51"/>
    <mergeCell ref="BB71:BL71"/>
    <mergeCell ref="A52:I52"/>
    <mergeCell ref="J54:Q54"/>
    <mergeCell ref="R54:Y54"/>
    <mergeCell ref="Z54:AG54"/>
    <mergeCell ref="AH54:AO54"/>
    <mergeCell ref="AP54:AU54"/>
    <mergeCell ref="AX54:BE54"/>
    <mergeCell ref="A77:M77"/>
    <mergeCell ref="A75:M75"/>
    <mergeCell ref="BB72:BL72"/>
    <mergeCell ref="BB73:BL73"/>
    <mergeCell ref="BB90:BG90"/>
    <mergeCell ref="N87:W88"/>
    <mergeCell ref="A90:M90"/>
    <mergeCell ref="N90:W90"/>
    <mergeCell ref="Z49:AO49"/>
    <mergeCell ref="A65:BU65"/>
    <mergeCell ref="BF44:BM44"/>
    <mergeCell ref="BF41:BU41"/>
    <mergeCell ref="AP41:BE41"/>
    <mergeCell ref="R42:Y42"/>
    <mergeCell ref="N68:AG68"/>
    <mergeCell ref="J50:Q50"/>
    <mergeCell ref="J52:Q52"/>
    <mergeCell ref="R52:Y52"/>
    <mergeCell ref="Z52:AG52"/>
    <mergeCell ref="AH52:AO52"/>
    <mergeCell ref="AX52:BE52"/>
    <mergeCell ref="AP52:AU52"/>
    <mergeCell ref="AH68:BA68"/>
    <mergeCell ref="AH50:AO50"/>
    <mergeCell ref="A68:M68"/>
    <mergeCell ref="A54:I54"/>
    <mergeCell ref="BF46:BM46"/>
    <mergeCell ref="BN46:BU46"/>
    <mergeCell ref="Z45:AG45"/>
    <mergeCell ref="AX44:BB44"/>
    <mergeCell ref="BN42:BU42"/>
    <mergeCell ref="AH45:AO45"/>
    <mergeCell ref="AP45:AW45"/>
    <mergeCell ref="A80:M80"/>
    <mergeCell ref="N80:X80"/>
    <mergeCell ref="AH80:BA80"/>
    <mergeCell ref="AH77:BA77"/>
    <mergeCell ref="N76:X76"/>
    <mergeCell ref="R47:Y47"/>
    <mergeCell ref="Z47:AG47"/>
    <mergeCell ref="AH47:AO47"/>
    <mergeCell ref="AP47:AW47"/>
    <mergeCell ref="R53:Y53"/>
    <mergeCell ref="AX51:BE51"/>
    <mergeCell ref="N75:AG75"/>
    <mergeCell ref="AH75:BA75"/>
    <mergeCell ref="A70:M70"/>
    <mergeCell ref="N70:AG70"/>
    <mergeCell ref="AH70:BA70"/>
    <mergeCell ref="AP53:AU53"/>
    <mergeCell ref="N71:AG71"/>
    <mergeCell ref="AH71:BA71"/>
    <mergeCell ref="BB93:BG93"/>
    <mergeCell ref="BL93:BU93"/>
    <mergeCell ref="R34:Y34"/>
    <mergeCell ref="Z34:AG34"/>
    <mergeCell ref="AH34:AO34"/>
    <mergeCell ref="AP34:AW34"/>
    <mergeCell ref="R37:Y37"/>
    <mergeCell ref="Z37:AG37"/>
    <mergeCell ref="AH37:AO37"/>
    <mergeCell ref="AH44:AO44"/>
    <mergeCell ref="AP44:AW44"/>
    <mergeCell ref="R39:Y39"/>
    <mergeCell ref="Z39:AG39"/>
    <mergeCell ref="AH39:AO39"/>
    <mergeCell ref="AH38:AO38"/>
    <mergeCell ref="BL90:BU90"/>
    <mergeCell ref="X87:AG88"/>
    <mergeCell ref="BB79:BU79"/>
    <mergeCell ref="AX45:BB45"/>
    <mergeCell ref="BF45:BM45"/>
    <mergeCell ref="AP42:AW42"/>
    <mergeCell ref="Z43:AG43"/>
    <mergeCell ref="BN44:BU44"/>
    <mergeCell ref="R45:Y45"/>
    <mergeCell ref="BB102:BM102"/>
    <mergeCell ref="BB101:BM101"/>
    <mergeCell ref="N100:AG100"/>
    <mergeCell ref="AH100:BA100"/>
    <mergeCell ref="BB100:BU100"/>
    <mergeCell ref="A101:M101"/>
    <mergeCell ref="N101:Y101"/>
    <mergeCell ref="AH101:AT101"/>
    <mergeCell ref="A97:BU97"/>
    <mergeCell ref="A102:M102"/>
    <mergeCell ref="A100:M100"/>
    <mergeCell ref="A92:M92"/>
    <mergeCell ref="N92:W92"/>
    <mergeCell ref="X92:AG92"/>
    <mergeCell ref="AH92:AM92"/>
    <mergeCell ref="AR92:BA92"/>
    <mergeCell ref="N102:Y102"/>
    <mergeCell ref="AH102:AT102"/>
    <mergeCell ref="AH93:AM93"/>
    <mergeCell ref="AR93:BA93"/>
    <mergeCell ref="AH20:AQ20"/>
    <mergeCell ref="AH21:AQ21"/>
    <mergeCell ref="A33:I34"/>
    <mergeCell ref="A36:I36"/>
    <mergeCell ref="J36:O36"/>
    <mergeCell ref="R36:Y36"/>
    <mergeCell ref="Z36:AG36"/>
    <mergeCell ref="AH36:AO36"/>
    <mergeCell ref="A30:BU30"/>
    <mergeCell ref="AH35:AO35"/>
    <mergeCell ref="AP35:AW35"/>
    <mergeCell ref="AX35:BE35"/>
    <mergeCell ref="AR21:BA21"/>
    <mergeCell ref="BB21:BK21"/>
    <mergeCell ref="BB20:BK20"/>
    <mergeCell ref="BL25:BU25"/>
    <mergeCell ref="A22:M22"/>
    <mergeCell ref="A23:M23"/>
    <mergeCell ref="AH26:AQ26"/>
    <mergeCell ref="N20:T20"/>
    <mergeCell ref="N21:T21"/>
    <mergeCell ref="N22:T22"/>
    <mergeCell ref="N23:T23"/>
    <mergeCell ref="N24:T24"/>
    <mergeCell ref="A105:M105"/>
    <mergeCell ref="N105:Y105"/>
    <mergeCell ref="AH105:AT105"/>
    <mergeCell ref="BB105:BM105"/>
    <mergeCell ref="A55:I55"/>
    <mergeCell ref="J55:Q55"/>
    <mergeCell ref="R55:Y55"/>
    <mergeCell ref="Z55:AG55"/>
    <mergeCell ref="AH55:AO55"/>
    <mergeCell ref="AP55:AU55"/>
    <mergeCell ref="AX55:BE55"/>
    <mergeCell ref="A73:M73"/>
    <mergeCell ref="N73:AG73"/>
    <mergeCell ref="AH73:BA73"/>
    <mergeCell ref="A104:M104"/>
    <mergeCell ref="AH72:BA72"/>
    <mergeCell ref="A103:M103"/>
    <mergeCell ref="N103:Y103"/>
    <mergeCell ref="AH103:AT103"/>
    <mergeCell ref="BB103:BM103"/>
    <mergeCell ref="N79:X79"/>
    <mergeCell ref="AH79:BA79"/>
    <mergeCell ref="A72:M72"/>
    <mergeCell ref="N72:AG72"/>
    <mergeCell ref="BB23:BK23"/>
    <mergeCell ref="BB22:BK22"/>
    <mergeCell ref="J44:Q44"/>
    <mergeCell ref="Z42:AG42"/>
    <mergeCell ref="BF47:BM47"/>
    <mergeCell ref="BN47:BU47"/>
    <mergeCell ref="BN39:BU39"/>
    <mergeCell ref="J38:O38"/>
    <mergeCell ref="J37:O37"/>
    <mergeCell ref="A25:M25"/>
    <mergeCell ref="J35:O35"/>
    <mergeCell ref="R35:Y35"/>
    <mergeCell ref="Z35:AG35"/>
    <mergeCell ref="J46:Q46"/>
    <mergeCell ref="R46:Y46"/>
    <mergeCell ref="Z46:AG46"/>
    <mergeCell ref="Z38:AG38"/>
    <mergeCell ref="AH46:AO46"/>
    <mergeCell ref="AP46:AW46"/>
    <mergeCell ref="AX46:BB46"/>
    <mergeCell ref="J45:Q45"/>
    <mergeCell ref="A47:I47"/>
    <mergeCell ref="J47:Q47"/>
    <mergeCell ref="A45:I45"/>
    <mergeCell ref="N104:Y104"/>
    <mergeCell ref="AH104:AT104"/>
    <mergeCell ref="BB104:BM104"/>
    <mergeCell ref="A79:M79"/>
    <mergeCell ref="N25:W25"/>
    <mergeCell ref="X25:AG25"/>
    <mergeCell ref="AR25:BA25"/>
    <mergeCell ref="AR24:BA24"/>
    <mergeCell ref="BB26:BK26"/>
    <mergeCell ref="BB25:BK25"/>
    <mergeCell ref="AX39:BE39"/>
    <mergeCell ref="BF39:BM39"/>
    <mergeCell ref="R38:Y38"/>
    <mergeCell ref="BB78:BU78"/>
    <mergeCell ref="A91:M91"/>
    <mergeCell ref="N91:W91"/>
    <mergeCell ref="BB24:BK24"/>
    <mergeCell ref="X91:AG91"/>
    <mergeCell ref="AH91:AM91"/>
    <mergeCell ref="AR91:BA91"/>
    <mergeCell ref="A78:M78"/>
    <mergeCell ref="AH78:BA78"/>
    <mergeCell ref="BB91:BG91"/>
    <mergeCell ref="BL91:BU91"/>
  </mergeCells>
  <phoneticPr fontId="2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110"/>
  <sheetViews>
    <sheetView view="pageBreakPreview" zoomScaleNormal="100" zoomScaleSheetLayoutView="100" workbookViewId="0">
      <selection activeCell="A4" sqref="A4:BU4"/>
    </sheetView>
  </sheetViews>
  <sheetFormatPr defaultColWidth="9" defaultRowHeight="13" x14ac:dyDescent="0.2"/>
  <cols>
    <col min="1" max="73" width="1.08984375" style="2" customWidth="1"/>
    <col min="74" max="78" width="9" style="2" customWidth="1"/>
    <col min="79" max="16384" width="9" style="2"/>
  </cols>
  <sheetData>
    <row r="1" spans="1:73" x14ac:dyDescent="0.2">
      <c r="A1" s="67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4" spans="1:73" ht="21" customHeight="1" x14ac:dyDescent="0.2">
      <c r="A4" s="68" t="s">
        <v>201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</row>
    <row r="6" spans="1:73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1" t="s">
        <v>96</v>
      </c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46"/>
    </row>
    <row r="7" spans="1:73" x14ac:dyDescent="0.2">
      <c r="A7" s="72" t="s">
        <v>43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  <c r="N7" s="74" t="s">
        <v>86</v>
      </c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x14ac:dyDescent="0.2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77" t="s">
        <v>85</v>
      </c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8"/>
      <c r="AH8" s="16" t="s">
        <v>84</v>
      </c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20" t="s">
        <v>101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44">
        <v>2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>
        <v>4</v>
      </c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</row>
    <row r="10" spans="1:73" x14ac:dyDescent="0.2">
      <c r="A10" s="20" t="s">
        <v>166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44">
        <v>2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>
        <v>4</v>
      </c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</row>
    <row r="11" spans="1:73" x14ac:dyDescent="0.2">
      <c r="A11" s="20" t="s">
        <v>181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44">
        <v>2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>
        <v>4</v>
      </c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</row>
    <row r="12" spans="1:73" x14ac:dyDescent="0.2">
      <c r="A12" s="20" t="s">
        <v>185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44">
        <v>2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>
        <v>4</v>
      </c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</row>
    <row r="13" spans="1:73" x14ac:dyDescent="0.2">
      <c r="A13" s="25" t="s">
        <v>209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  <c r="N13" s="45">
        <v>2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>
        <v>4</v>
      </c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</row>
    <row r="14" spans="1:73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81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</row>
    <row r="15" spans="1:73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</row>
    <row r="16" spans="1:73" ht="13.5" customHeight="1" x14ac:dyDescent="0.2">
      <c r="A16" s="9" t="s">
        <v>82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85" t="s">
        <v>81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</row>
    <row r="17" spans="1:73" ht="13.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63" t="s">
        <v>83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7" t="s">
        <v>95</v>
      </c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87" t="s">
        <v>102</v>
      </c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88" t="s">
        <v>103</v>
      </c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90"/>
      <c r="BJ17" s="87" t="s">
        <v>104</v>
      </c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</row>
    <row r="18" spans="1:73" x14ac:dyDescent="0.2">
      <c r="A18" s="20" t="s">
        <v>101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N18" s="44">
        <f>SUM(Z18:BU18,N27:BU27)</f>
        <v>36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 t="s">
        <v>14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>
        <v>6</v>
      </c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>
        <v>1</v>
      </c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>
        <v>1</v>
      </c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</row>
    <row r="19" spans="1:73" x14ac:dyDescent="0.2">
      <c r="A19" s="20" t="s">
        <v>166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44">
        <f>SUM(Z19:BU19,N28:BU28)</f>
        <v>36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 t="s">
        <v>14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>
        <v>6</v>
      </c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>
        <v>1</v>
      </c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>
        <v>1</v>
      </c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</row>
    <row r="20" spans="1:73" x14ac:dyDescent="0.2">
      <c r="A20" s="20" t="s">
        <v>181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44">
        <f>SUM(Z20:BU20,N29:BU29)</f>
        <v>36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 t="s">
        <v>14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>
        <v>6</v>
      </c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>
        <v>1</v>
      </c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>
        <v>1</v>
      </c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</row>
    <row r="21" spans="1:73" x14ac:dyDescent="0.2">
      <c r="A21" s="20" t="s">
        <v>185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44">
        <f>SUM(Z21:BU21,N30:BU30)</f>
        <v>34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 t="s">
        <v>14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>
        <v>6</v>
      </c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>
        <v>1</v>
      </c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>
        <v>1</v>
      </c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</row>
    <row r="22" spans="1:73" x14ac:dyDescent="0.2">
      <c r="A22" s="25" t="s">
        <v>209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  <c r="N22" s="45">
        <f>SUM(Z22:BU22,N31:BU31)</f>
        <v>34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 t="s">
        <v>14</v>
      </c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>
        <v>6</v>
      </c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>
        <v>1</v>
      </c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>
        <v>1</v>
      </c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</row>
    <row r="23" spans="1:73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</row>
    <row r="24" spans="1:73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</row>
    <row r="25" spans="1:73" ht="13.5" customHeight="1" x14ac:dyDescent="0.2">
      <c r="A25" s="9" t="s">
        <v>82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85" t="s">
        <v>81</v>
      </c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</row>
    <row r="26" spans="1:73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87" t="s">
        <v>105</v>
      </c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8"/>
      <c r="Z26" s="87" t="s">
        <v>106</v>
      </c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8"/>
      <c r="AL26" s="87" t="s">
        <v>107</v>
      </c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87" t="s">
        <v>108</v>
      </c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8"/>
      <c r="BJ26" s="87" t="s">
        <v>109</v>
      </c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</row>
    <row r="27" spans="1:73" x14ac:dyDescent="0.2">
      <c r="A27" s="20" t="s">
        <v>101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44">
        <v>2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>
        <v>1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>
        <v>2</v>
      </c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>
        <v>7</v>
      </c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>
        <v>16</v>
      </c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</row>
    <row r="28" spans="1:73" x14ac:dyDescent="0.2">
      <c r="A28" s="20" t="s">
        <v>166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44">
        <v>2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>
        <v>1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>
        <v>2</v>
      </c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>
        <v>7</v>
      </c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>
        <v>16</v>
      </c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</row>
    <row r="29" spans="1:73" x14ac:dyDescent="0.2">
      <c r="A29" s="20" t="s">
        <v>181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  <c r="N29" s="23">
        <v>2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>
        <v>1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>
        <v>2</v>
      </c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>
        <v>7</v>
      </c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>
        <v>16</v>
      </c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</row>
    <row r="30" spans="1:73" x14ac:dyDescent="0.2">
      <c r="A30" s="20" t="s">
        <v>185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44">
        <v>2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>
        <v>1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>
        <v>2</v>
      </c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>
        <v>7</v>
      </c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>
        <v>14</v>
      </c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</row>
    <row r="31" spans="1:73" x14ac:dyDescent="0.2">
      <c r="A31" s="25" t="s">
        <v>209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45">
        <v>2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>
        <v>1</v>
      </c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>
        <v>2</v>
      </c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>
        <v>7</v>
      </c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>
        <v>14</v>
      </c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</row>
    <row r="33" spans="1:73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</row>
    <row r="34" spans="1:73" ht="13.5" customHeight="1" x14ac:dyDescent="0.2">
      <c r="A34" s="6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85" t="s">
        <v>80</v>
      </c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</row>
    <row r="35" spans="1:73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87" t="s">
        <v>110</v>
      </c>
      <c r="O35" s="77"/>
      <c r="P35" s="77"/>
      <c r="Q35" s="77"/>
      <c r="R35" s="77"/>
      <c r="S35" s="77"/>
      <c r="T35" s="77"/>
      <c r="U35" s="77"/>
      <c r="V35" s="77"/>
      <c r="W35" s="78"/>
      <c r="X35" s="15" t="s">
        <v>95</v>
      </c>
      <c r="Y35" s="16"/>
      <c r="Z35" s="16"/>
      <c r="AA35" s="16"/>
      <c r="AB35" s="16"/>
      <c r="AC35" s="16"/>
      <c r="AD35" s="16"/>
      <c r="AE35" s="16"/>
      <c r="AF35" s="16"/>
      <c r="AG35" s="17"/>
      <c r="AH35" s="15" t="s">
        <v>102</v>
      </c>
      <c r="AI35" s="16"/>
      <c r="AJ35" s="16"/>
      <c r="AK35" s="16"/>
      <c r="AL35" s="16"/>
      <c r="AM35" s="16"/>
      <c r="AN35" s="16"/>
      <c r="AO35" s="16"/>
      <c r="AP35" s="16"/>
      <c r="AQ35" s="17"/>
      <c r="AR35" s="15" t="s">
        <v>107</v>
      </c>
      <c r="AS35" s="16"/>
      <c r="AT35" s="16"/>
      <c r="AU35" s="16"/>
      <c r="AV35" s="16"/>
      <c r="AW35" s="16"/>
      <c r="AX35" s="16"/>
      <c r="AY35" s="16"/>
      <c r="AZ35" s="16"/>
      <c r="BA35" s="17"/>
      <c r="BB35" s="93" t="s">
        <v>164</v>
      </c>
      <c r="BC35" s="94"/>
      <c r="BD35" s="94"/>
      <c r="BE35" s="94"/>
      <c r="BF35" s="94"/>
      <c r="BG35" s="94"/>
      <c r="BH35" s="94"/>
      <c r="BI35" s="94"/>
      <c r="BJ35" s="94"/>
      <c r="BK35" s="95"/>
      <c r="BL35" s="87" t="s">
        <v>78</v>
      </c>
      <c r="BM35" s="77"/>
      <c r="BN35" s="77"/>
      <c r="BO35" s="77"/>
      <c r="BP35" s="77"/>
      <c r="BQ35" s="77"/>
      <c r="BR35" s="77"/>
      <c r="BS35" s="77"/>
      <c r="BT35" s="77"/>
      <c r="BU35" s="77"/>
    </row>
    <row r="36" spans="1:73" x14ac:dyDescent="0.2">
      <c r="A36" s="20" t="s">
        <v>101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1"/>
      <c r="N36" s="44">
        <f>SUM(X36:BU36)</f>
        <v>98</v>
      </c>
      <c r="O36" s="23"/>
      <c r="P36" s="23"/>
      <c r="Q36" s="23"/>
      <c r="R36" s="23"/>
      <c r="S36" s="23"/>
      <c r="T36" s="23"/>
      <c r="U36" s="23"/>
      <c r="V36" s="23"/>
      <c r="W36" s="23"/>
      <c r="X36" s="23">
        <v>29</v>
      </c>
      <c r="Y36" s="23"/>
      <c r="Z36" s="23"/>
      <c r="AA36" s="23"/>
      <c r="AB36" s="23"/>
      <c r="AC36" s="23"/>
      <c r="AD36" s="23"/>
      <c r="AE36" s="23"/>
      <c r="AF36" s="23"/>
      <c r="AG36" s="23"/>
      <c r="AH36" s="23">
        <v>5</v>
      </c>
      <c r="AI36" s="23"/>
      <c r="AJ36" s="23"/>
      <c r="AK36" s="23"/>
      <c r="AL36" s="23"/>
      <c r="AM36" s="23"/>
      <c r="AN36" s="23"/>
      <c r="AO36" s="23"/>
      <c r="AP36" s="23"/>
      <c r="AQ36" s="23"/>
      <c r="AR36" s="23">
        <v>55</v>
      </c>
      <c r="AS36" s="23"/>
      <c r="AT36" s="23"/>
      <c r="AU36" s="23"/>
      <c r="AV36" s="23"/>
      <c r="AW36" s="23"/>
      <c r="AX36" s="23"/>
      <c r="AY36" s="23"/>
      <c r="AZ36" s="23"/>
      <c r="BA36" s="23"/>
      <c r="BB36" s="23">
        <v>6</v>
      </c>
      <c r="BC36" s="23"/>
      <c r="BD36" s="23"/>
      <c r="BE36" s="23"/>
      <c r="BF36" s="23"/>
      <c r="BG36" s="23"/>
      <c r="BH36" s="23"/>
      <c r="BI36" s="23"/>
      <c r="BJ36" s="23"/>
      <c r="BK36" s="23"/>
      <c r="BL36" s="23">
        <v>3</v>
      </c>
      <c r="BM36" s="23"/>
      <c r="BN36" s="23"/>
      <c r="BO36" s="23"/>
      <c r="BP36" s="23"/>
      <c r="BQ36" s="23"/>
      <c r="BR36" s="23"/>
      <c r="BS36" s="23"/>
      <c r="BT36" s="23"/>
      <c r="BU36" s="23"/>
    </row>
    <row r="37" spans="1:73" x14ac:dyDescent="0.2">
      <c r="A37" s="20" t="s">
        <v>166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1"/>
      <c r="N37" s="44">
        <f>SUM(X37:BU37)</f>
        <v>90</v>
      </c>
      <c r="O37" s="23"/>
      <c r="P37" s="23"/>
      <c r="Q37" s="23"/>
      <c r="R37" s="23"/>
      <c r="S37" s="23"/>
      <c r="T37" s="23"/>
      <c r="U37" s="23"/>
      <c r="V37" s="23"/>
      <c r="W37" s="23"/>
      <c r="X37" s="23">
        <v>28</v>
      </c>
      <c r="Y37" s="23"/>
      <c r="Z37" s="23"/>
      <c r="AA37" s="23"/>
      <c r="AB37" s="23"/>
      <c r="AC37" s="23"/>
      <c r="AD37" s="23"/>
      <c r="AE37" s="23"/>
      <c r="AF37" s="23"/>
      <c r="AG37" s="23"/>
      <c r="AH37" s="23">
        <v>6</v>
      </c>
      <c r="AI37" s="23"/>
      <c r="AJ37" s="23"/>
      <c r="AK37" s="23"/>
      <c r="AL37" s="23"/>
      <c r="AM37" s="23"/>
      <c r="AN37" s="23"/>
      <c r="AO37" s="23"/>
      <c r="AP37" s="23"/>
      <c r="AQ37" s="23"/>
      <c r="AR37" s="23">
        <v>47</v>
      </c>
      <c r="AS37" s="23"/>
      <c r="AT37" s="23"/>
      <c r="AU37" s="23"/>
      <c r="AV37" s="23"/>
      <c r="AW37" s="23"/>
      <c r="AX37" s="23"/>
      <c r="AY37" s="23"/>
      <c r="AZ37" s="23"/>
      <c r="BA37" s="23"/>
      <c r="BB37" s="23">
        <v>6</v>
      </c>
      <c r="BC37" s="23"/>
      <c r="BD37" s="23"/>
      <c r="BE37" s="23"/>
      <c r="BF37" s="23"/>
      <c r="BG37" s="23"/>
      <c r="BH37" s="23"/>
      <c r="BI37" s="23"/>
      <c r="BJ37" s="23"/>
      <c r="BK37" s="23"/>
      <c r="BL37" s="23">
        <v>3</v>
      </c>
      <c r="BM37" s="23"/>
      <c r="BN37" s="23"/>
      <c r="BO37" s="23"/>
      <c r="BP37" s="23"/>
      <c r="BQ37" s="23"/>
      <c r="BR37" s="23"/>
      <c r="BS37" s="23"/>
      <c r="BT37" s="23"/>
      <c r="BU37" s="23"/>
    </row>
    <row r="38" spans="1:73" x14ac:dyDescent="0.2">
      <c r="A38" s="20" t="s">
        <v>181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  <c r="N38" s="44">
        <f>SUM(X38:BU38)</f>
        <v>91</v>
      </c>
      <c r="O38" s="23"/>
      <c r="P38" s="23"/>
      <c r="Q38" s="23"/>
      <c r="R38" s="23"/>
      <c r="S38" s="23"/>
      <c r="T38" s="23"/>
      <c r="U38" s="23"/>
      <c r="V38" s="23"/>
      <c r="W38" s="23"/>
      <c r="X38" s="23">
        <v>27</v>
      </c>
      <c r="Y38" s="23"/>
      <c r="Z38" s="23"/>
      <c r="AA38" s="23"/>
      <c r="AB38" s="23"/>
      <c r="AC38" s="23"/>
      <c r="AD38" s="23"/>
      <c r="AE38" s="23"/>
      <c r="AF38" s="23"/>
      <c r="AG38" s="23"/>
      <c r="AH38" s="23">
        <v>7</v>
      </c>
      <c r="AI38" s="23"/>
      <c r="AJ38" s="23"/>
      <c r="AK38" s="23"/>
      <c r="AL38" s="23"/>
      <c r="AM38" s="23"/>
      <c r="AN38" s="23"/>
      <c r="AO38" s="23"/>
      <c r="AP38" s="23"/>
      <c r="AQ38" s="23"/>
      <c r="AR38" s="23">
        <v>47</v>
      </c>
      <c r="AS38" s="23"/>
      <c r="AT38" s="23"/>
      <c r="AU38" s="23"/>
      <c r="AV38" s="23"/>
      <c r="AW38" s="23"/>
      <c r="AX38" s="23"/>
      <c r="AY38" s="23"/>
      <c r="AZ38" s="23"/>
      <c r="BA38" s="23"/>
      <c r="BB38" s="23">
        <v>6</v>
      </c>
      <c r="BC38" s="23"/>
      <c r="BD38" s="23"/>
      <c r="BE38" s="23"/>
      <c r="BF38" s="23"/>
      <c r="BG38" s="23"/>
      <c r="BH38" s="23"/>
      <c r="BI38" s="23"/>
      <c r="BJ38" s="23"/>
      <c r="BK38" s="23"/>
      <c r="BL38" s="23">
        <v>4</v>
      </c>
      <c r="BM38" s="23"/>
      <c r="BN38" s="23"/>
      <c r="BO38" s="23"/>
      <c r="BP38" s="23"/>
      <c r="BQ38" s="23"/>
      <c r="BR38" s="23"/>
      <c r="BS38" s="23"/>
      <c r="BT38" s="23"/>
      <c r="BU38" s="23"/>
    </row>
    <row r="39" spans="1:73" x14ac:dyDescent="0.2">
      <c r="A39" s="20" t="s">
        <v>185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44">
        <f>SUM(X39:BU39)</f>
        <v>92</v>
      </c>
      <c r="O39" s="23"/>
      <c r="P39" s="23"/>
      <c r="Q39" s="23"/>
      <c r="R39" s="23"/>
      <c r="S39" s="23"/>
      <c r="T39" s="23"/>
      <c r="U39" s="23"/>
      <c r="V39" s="23"/>
      <c r="W39" s="23"/>
      <c r="X39" s="23">
        <v>26</v>
      </c>
      <c r="Y39" s="23"/>
      <c r="Z39" s="23"/>
      <c r="AA39" s="23"/>
      <c r="AB39" s="23"/>
      <c r="AC39" s="23"/>
      <c r="AD39" s="23"/>
      <c r="AE39" s="23"/>
      <c r="AF39" s="23"/>
      <c r="AG39" s="23"/>
      <c r="AH39" s="23">
        <v>8</v>
      </c>
      <c r="AI39" s="23"/>
      <c r="AJ39" s="23"/>
      <c r="AK39" s="23"/>
      <c r="AL39" s="23"/>
      <c r="AM39" s="23"/>
      <c r="AN39" s="23"/>
      <c r="AO39" s="23"/>
      <c r="AP39" s="23"/>
      <c r="AQ39" s="23"/>
      <c r="AR39" s="23">
        <v>46</v>
      </c>
      <c r="AS39" s="23"/>
      <c r="AT39" s="23"/>
      <c r="AU39" s="23"/>
      <c r="AV39" s="23"/>
      <c r="AW39" s="23"/>
      <c r="AX39" s="23"/>
      <c r="AY39" s="23"/>
      <c r="AZ39" s="23"/>
      <c r="BA39" s="23"/>
      <c r="BB39" s="23">
        <v>6</v>
      </c>
      <c r="BC39" s="23"/>
      <c r="BD39" s="23"/>
      <c r="BE39" s="23"/>
      <c r="BF39" s="23"/>
      <c r="BG39" s="23"/>
      <c r="BH39" s="23"/>
      <c r="BI39" s="23"/>
      <c r="BJ39" s="23"/>
      <c r="BK39" s="23"/>
      <c r="BL39" s="23">
        <v>6</v>
      </c>
      <c r="BM39" s="23"/>
      <c r="BN39" s="23"/>
      <c r="BO39" s="23"/>
      <c r="BP39" s="23"/>
      <c r="BQ39" s="23"/>
      <c r="BR39" s="23"/>
      <c r="BS39" s="23"/>
      <c r="BT39" s="23"/>
      <c r="BU39" s="23"/>
    </row>
    <row r="40" spans="1:73" x14ac:dyDescent="0.2">
      <c r="A40" s="25" t="s">
        <v>209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45">
        <f>SUM(X40:BU40)</f>
        <v>93</v>
      </c>
      <c r="O40" s="28"/>
      <c r="P40" s="28"/>
      <c r="Q40" s="28"/>
      <c r="R40" s="28"/>
      <c r="S40" s="28"/>
      <c r="T40" s="28"/>
      <c r="U40" s="28"/>
      <c r="V40" s="28"/>
      <c r="W40" s="28"/>
      <c r="X40" s="28">
        <v>26</v>
      </c>
      <c r="Y40" s="28"/>
      <c r="Z40" s="28"/>
      <c r="AA40" s="28"/>
      <c r="AB40" s="28"/>
      <c r="AC40" s="28"/>
      <c r="AD40" s="28"/>
      <c r="AE40" s="28"/>
      <c r="AF40" s="28"/>
      <c r="AG40" s="28"/>
      <c r="AH40" s="28">
        <v>8</v>
      </c>
      <c r="AI40" s="28"/>
      <c r="AJ40" s="28"/>
      <c r="AK40" s="28"/>
      <c r="AL40" s="28"/>
      <c r="AM40" s="28"/>
      <c r="AN40" s="28"/>
      <c r="AO40" s="28"/>
      <c r="AP40" s="28"/>
      <c r="AQ40" s="28"/>
      <c r="AR40" s="28">
        <v>47</v>
      </c>
      <c r="AS40" s="28"/>
      <c r="AT40" s="28"/>
      <c r="AU40" s="28"/>
      <c r="AV40" s="28"/>
      <c r="AW40" s="28"/>
      <c r="AX40" s="28"/>
      <c r="AY40" s="28"/>
      <c r="AZ40" s="28"/>
      <c r="BA40" s="28"/>
      <c r="BB40" s="28">
        <v>6</v>
      </c>
      <c r="BC40" s="28"/>
      <c r="BD40" s="28"/>
      <c r="BE40" s="28"/>
      <c r="BF40" s="28"/>
      <c r="BG40" s="28"/>
      <c r="BH40" s="28"/>
      <c r="BI40" s="28"/>
      <c r="BJ40" s="28"/>
      <c r="BK40" s="28"/>
      <c r="BL40" s="28">
        <v>6</v>
      </c>
      <c r="BM40" s="28"/>
      <c r="BN40" s="28"/>
      <c r="BO40" s="28"/>
      <c r="BP40" s="28"/>
      <c r="BQ40" s="28"/>
      <c r="BR40" s="28"/>
      <c r="BS40" s="28"/>
      <c r="BT40" s="28"/>
      <c r="BU40" s="28"/>
    </row>
    <row r="41" spans="1:73" x14ac:dyDescent="0.2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1" t="s">
        <v>77</v>
      </c>
    </row>
    <row r="42" spans="1:73" x14ac:dyDescent="0.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</row>
    <row r="43" spans="1:73" x14ac:dyDescent="0.2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</row>
    <row r="44" spans="1:73" x14ac:dyDescent="0.2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</row>
    <row r="45" spans="1:73" x14ac:dyDescent="0.2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</row>
    <row r="46" spans="1:73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</row>
    <row r="47" spans="1:73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</row>
    <row r="48" spans="1:73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</row>
    <row r="49" spans="1:73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</row>
    <row r="50" spans="1:73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</row>
    <row r="51" spans="1:73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</row>
    <row r="52" spans="1:73" x14ac:dyDescent="0.2">
      <c r="A52" s="91"/>
      <c r="B52" s="91"/>
      <c r="C52" s="91"/>
      <c r="D52" s="91"/>
      <c r="E52" s="91"/>
      <c r="F52" s="91"/>
      <c r="G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</row>
    <row r="53" spans="1:73" x14ac:dyDescent="0.2">
      <c r="A53" s="91"/>
      <c r="B53" s="91"/>
      <c r="C53" s="91"/>
      <c r="D53" s="91"/>
      <c r="E53" s="91"/>
      <c r="F53" s="91"/>
      <c r="G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</row>
    <row r="54" spans="1:73" x14ac:dyDescent="0.2">
      <c r="A54" s="91"/>
      <c r="B54" s="91"/>
      <c r="C54" s="91"/>
      <c r="D54" s="91"/>
      <c r="E54" s="91"/>
      <c r="F54" s="91"/>
      <c r="G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</row>
    <row r="55" spans="1:73" x14ac:dyDescent="0.2">
      <c r="A55" s="91"/>
      <c r="B55" s="91"/>
      <c r="C55" s="91"/>
      <c r="D55" s="91"/>
      <c r="E55" s="91"/>
      <c r="F55" s="91"/>
      <c r="G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</row>
    <row r="56" spans="1:73" x14ac:dyDescent="0.2">
      <c r="A56" s="91"/>
      <c r="B56" s="91"/>
      <c r="C56" s="91"/>
      <c r="D56" s="91"/>
      <c r="E56" s="91"/>
      <c r="F56" s="91"/>
      <c r="G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</row>
    <row r="57" spans="1:73" x14ac:dyDescent="0.2">
      <c r="A57" s="91"/>
      <c r="B57" s="91"/>
      <c r="C57" s="91"/>
      <c r="D57" s="91"/>
      <c r="E57" s="91"/>
      <c r="F57" s="91"/>
      <c r="G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</row>
    <row r="58" spans="1:73" x14ac:dyDescent="0.2">
      <c r="A58" s="91"/>
      <c r="B58" s="91"/>
      <c r="C58" s="91"/>
      <c r="D58" s="91"/>
      <c r="E58" s="91"/>
      <c r="F58" s="91"/>
      <c r="G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</row>
    <row r="59" spans="1:73" x14ac:dyDescent="0.2">
      <c r="A59" s="91"/>
      <c r="B59" s="91"/>
      <c r="C59" s="91"/>
      <c r="D59" s="91"/>
      <c r="E59" s="91"/>
      <c r="F59" s="91"/>
      <c r="G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</row>
    <row r="60" spans="1:73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</row>
    <row r="61" spans="1:73" x14ac:dyDescent="0.2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</row>
    <row r="62" spans="1:73" x14ac:dyDescent="0.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46" t="s">
        <v>173</v>
      </c>
    </row>
    <row r="65" spans="1:73" ht="21" customHeight="1" x14ac:dyDescent="0.2">
      <c r="A65" s="3" t="s">
        <v>202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</row>
    <row r="68" spans="1:73" ht="13.5" customHeight="1" x14ac:dyDescent="0.2">
      <c r="A68" s="9" t="s">
        <v>79</v>
      </c>
      <c r="B68" s="9"/>
      <c r="C68" s="9"/>
      <c r="D68" s="9"/>
      <c r="E68" s="9"/>
      <c r="F68" s="9"/>
      <c r="G68" s="9"/>
      <c r="H68" s="9"/>
      <c r="I68" s="10"/>
      <c r="J68" s="47" t="s">
        <v>111</v>
      </c>
      <c r="K68" s="11"/>
      <c r="L68" s="11"/>
      <c r="M68" s="11"/>
      <c r="N68" s="11"/>
      <c r="O68" s="11"/>
      <c r="P68" s="11"/>
      <c r="Q68" s="12"/>
      <c r="R68" s="96" t="s">
        <v>112</v>
      </c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97"/>
      <c r="AH68" s="74" t="s">
        <v>113</v>
      </c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</row>
    <row r="69" spans="1:73" ht="13.5" customHeight="1" x14ac:dyDescent="0.2">
      <c r="A69" s="23"/>
      <c r="B69" s="23"/>
      <c r="C69" s="23"/>
      <c r="D69" s="23"/>
      <c r="E69" s="23"/>
      <c r="F69" s="23"/>
      <c r="G69" s="23"/>
      <c r="H69" s="23"/>
      <c r="I69" s="98"/>
      <c r="J69" s="51"/>
      <c r="K69" s="49"/>
      <c r="L69" s="49"/>
      <c r="M69" s="49"/>
      <c r="N69" s="49"/>
      <c r="O69" s="49"/>
      <c r="P69" s="49"/>
      <c r="Q69" s="99"/>
      <c r="R69" s="100" t="s">
        <v>114</v>
      </c>
      <c r="S69" s="101"/>
      <c r="T69" s="101"/>
      <c r="U69" s="101"/>
      <c r="V69" s="101"/>
      <c r="W69" s="101"/>
      <c r="X69" s="101"/>
      <c r="Y69" s="102"/>
      <c r="Z69" s="101" t="s">
        <v>98</v>
      </c>
      <c r="AA69" s="101"/>
      <c r="AB69" s="101"/>
      <c r="AC69" s="101"/>
      <c r="AD69" s="101"/>
      <c r="AE69" s="101"/>
      <c r="AF69" s="101"/>
      <c r="AG69" s="102"/>
      <c r="AH69" s="103" t="s">
        <v>115</v>
      </c>
      <c r="AI69" s="104"/>
      <c r="AJ69" s="104"/>
      <c r="AK69" s="104"/>
      <c r="AL69" s="104"/>
      <c r="AM69" s="104"/>
      <c r="AN69" s="104"/>
      <c r="AO69" s="105"/>
      <c r="AP69" s="103" t="s">
        <v>116</v>
      </c>
      <c r="AQ69" s="104"/>
      <c r="AR69" s="104"/>
      <c r="AS69" s="104"/>
      <c r="AT69" s="104"/>
      <c r="AU69" s="104"/>
      <c r="AV69" s="104"/>
      <c r="AW69" s="105"/>
      <c r="AX69" s="103" t="s">
        <v>97</v>
      </c>
      <c r="AY69" s="104"/>
      <c r="AZ69" s="104"/>
      <c r="BA69" s="104"/>
      <c r="BB69" s="104"/>
      <c r="BC69" s="104"/>
      <c r="BD69" s="104"/>
      <c r="BE69" s="105"/>
      <c r="BF69" s="103" t="s">
        <v>117</v>
      </c>
      <c r="BG69" s="104"/>
      <c r="BH69" s="104"/>
      <c r="BI69" s="104"/>
      <c r="BJ69" s="104"/>
      <c r="BK69" s="104"/>
      <c r="BL69" s="104"/>
      <c r="BM69" s="104"/>
    </row>
    <row r="70" spans="1:73" x14ac:dyDescent="0.2">
      <c r="A70" s="16"/>
      <c r="B70" s="16"/>
      <c r="C70" s="16"/>
      <c r="D70" s="16"/>
      <c r="E70" s="16"/>
      <c r="F70" s="16"/>
      <c r="G70" s="16"/>
      <c r="H70" s="16"/>
      <c r="I70" s="17"/>
      <c r="J70" s="48"/>
      <c r="K70" s="18"/>
      <c r="L70" s="18"/>
      <c r="M70" s="18"/>
      <c r="N70" s="18"/>
      <c r="O70" s="18"/>
      <c r="P70" s="18"/>
      <c r="Q70" s="19"/>
      <c r="R70" s="48"/>
      <c r="S70" s="18"/>
      <c r="T70" s="18"/>
      <c r="U70" s="18"/>
      <c r="V70" s="18"/>
      <c r="W70" s="18"/>
      <c r="X70" s="18"/>
      <c r="Y70" s="19"/>
      <c r="Z70" s="18"/>
      <c r="AA70" s="18"/>
      <c r="AB70" s="18"/>
      <c r="AC70" s="18"/>
      <c r="AD70" s="18"/>
      <c r="AE70" s="18"/>
      <c r="AF70" s="18"/>
      <c r="AG70" s="19"/>
      <c r="AH70" s="15"/>
      <c r="AI70" s="16"/>
      <c r="AJ70" s="16"/>
      <c r="AK70" s="16"/>
      <c r="AL70" s="16"/>
      <c r="AM70" s="16"/>
      <c r="AN70" s="16"/>
      <c r="AO70" s="17"/>
      <c r="AP70" s="15"/>
      <c r="AQ70" s="16"/>
      <c r="AR70" s="16"/>
      <c r="AS70" s="16"/>
      <c r="AT70" s="16"/>
      <c r="AU70" s="16"/>
      <c r="AV70" s="16"/>
      <c r="AW70" s="17"/>
      <c r="AX70" s="15"/>
      <c r="AY70" s="16"/>
      <c r="AZ70" s="16"/>
      <c r="BA70" s="16"/>
      <c r="BB70" s="16"/>
      <c r="BC70" s="16"/>
      <c r="BD70" s="16"/>
      <c r="BE70" s="17"/>
      <c r="BF70" s="15"/>
      <c r="BG70" s="16"/>
      <c r="BH70" s="16"/>
      <c r="BI70" s="16"/>
      <c r="BJ70" s="16"/>
      <c r="BK70" s="16"/>
      <c r="BL70" s="16"/>
      <c r="BM70" s="16"/>
    </row>
    <row r="71" spans="1:73" x14ac:dyDescent="0.2">
      <c r="A71" s="20" t="s">
        <v>101</v>
      </c>
      <c r="B71" s="20"/>
      <c r="C71" s="20"/>
      <c r="D71" s="20"/>
      <c r="E71" s="20"/>
      <c r="F71" s="20"/>
      <c r="G71" s="20"/>
      <c r="H71" s="20"/>
      <c r="I71" s="21"/>
      <c r="J71" s="22">
        <v>38</v>
      </c>
      <c r="K71" s="22"/>
      <c r="L71" s="22"/>
      <c r="M71" s="22"/>
      <c r="N71" s="22"/>
      <c r="O71" s="22"/>
      <c r="P71" s="22"/>
      <c r="Q71" s="22"/>
      <c r="R71" s="106">
        <v>9</v>
      </c>
      <c r="S71" s="106"/>
      <c r="T71" s="106"/>
      <c r="U71" s="106"/>
      <c r="V71" s="106"/>
      <c r="W71" s="107"/>
      <c r="X71" s="107"/>
      <c r="Y71" s="107"/>
      <c r="Z71" s="22">
        <v>21</v>
      </c>
      <c r="AA71" s="22"/>
      <c r="AB71" s="22"/>
      <c r="AC71" s="22"/>
      <c r="AD71" s="22"/>
      <c r="AE71" s="22"/>
      <c r="AF71" s="22"/>
      <c r="AG71" s="22"/>
      <c r="AH71" s="31">
        <v>5</v>
      </c>
      <c r="AI71" s="31"/>
      <c r="AJ71" s="31"/>
      <c r="AK71" s="31"/>
      <c r="AL71" s="31"/>
      <c r="AM71" s="1"/>
      <c r="AN71" s="1"/>
      <c r="AO71" s="1"/>
      <c r="AP71" s="22">
        <v>1</v>
      </c>
      <c r="AQ71" s="22"/>
      <c r="AR71" s="22"/>
      <c r="AS71" s="22"/>
      <c r="AT71" s="22"/>
      <c r="AU71" s="22"/>
      <c r="AV71" s="22"/>
      <c r="AW71" s="22"/>
      <c r="AX71" s="35">
        <v>6</v>
      </c>
      <c r="AY71" s="35"/>
      <c r="AZ71" s="35"/>
      <c r="BA71" s="35"/>
      <c r="BB71" s="35"/>
      <c r="BC71" s="1"/>
      <c r="BD71" s="1"/>
      <c r="BE71" s="1"/>
      <c r="BF71" s="35">
        <v>8</v>
      </c>
      <c r="BG71" s="35"/>
      <c r="BH71" s="35"/>
      <c r="BI71" s="35"/>
      <c r="BJ71" s="35"/>
      <c r="BK71" s="1"/>
      <c r="BL71" s="1"/>
      <c r="BM71" s="1"/>
    </row>
    <row r="72" spans="1:73" x14ac:dyDescent="0.2">
      <c r="A72" s="20" t="s">
        <v>180</v>
      </c>
      <c r="B72" s="20"/>
      <c r="C72" s="20"/>
      <c r="D72" s="20"/>
      <c r="E72" s="20"/>
      <c r="F72" s="20"/>
      <c r="G72" s="20"/>
      <c r="H72" s="20"/>
      <c r="I72" s="21"/>
      <c r="J72" s="22">
        <v>55</v>
      </c>
      <c r="K72" s="22"/>
      <c r="L72" s="22"/>
      <c r="M72" s="22"/>
      <c r="N72" s="22"/>
      <c r="O72" s="22"/>
      <c r="P72" s="22"/>
      <c r="Q72" s="22"/>
      <c r="R72" s="106">
        <v>13</v>
      </c>
      <c r="S72" s="106"/>
      <c r="T72" s="106"/>
      <c r="U72" s="106"/>
      <c r="V72" s="106"/>
      <c r="W72" s="107"/>
      <c r="X72" s="107"/>
      <c r="Y72" s="107"/>
      <c r="Z72" s="22">
        <v>33</v>
      </c>
      <c r="AA72" s="22"/>
      <c r="AB72" s="22"/>
      <c r="AC72" s="22"/>
      <c r="AD72" s="22"/>
      <c r="AE72" s="22"/>
      <c r="AF72" s="22"/>
      <c r="AG72" s="22"/>
      <c r="AH72" s="35">
        <v>7</v>
      </c>
      <c r="AI72" s="35"/>
      <c r="AJ72" s="35"/>
      <c r="AK72" s="35"/>
      <c r="AL72" s="35"/>
      <c r="AM72" s="1"/>
      <c r="AN72" s="1"/>
      <c r="AO72" s="1"/>
      <c r="AP72" s="22">
        <v>3</v>
      </c>
      <c r="AQ72" s="22"/>
      <c r="AR72" s="22"/>
      <c r="AS72" s="22"/>
      <c r="AT72" s="22"/>
      <c r="AU72" s="22"/>
      <c r="AV72" s="22"/>
      <c r="AW72" s="22"/>
      <c r="AX72" s="35">
        <v>8</v>
      </c>
      <c r="AY72" s="35"/>
      <c r="AZ72" s="35"/>
      <c r="BA72" s="35"/>
      <c r="BB72" s="35"/>
      <c r="BC72" s="1"/>
      <c r="BD72" s="1"/>
      <c r="BE72" s="1"/>
      <c r="BF72" s="35">
        <v>18</v>
      </c>
      <c r="BG72" s="35"/>
      <c r="BH72" s="35"/>
      <c r="BI72" s="35"/>
      <c r="BJ72" s="35"/>
      <c r="BK72" s="1"/>
      <c r="BL72" s="1"/>
      <c r="BM72" s="1"/>
    </row>
    <row r="73" spans="1:73" x14ac:dyDescent="0.2">
      <c r="A73" s="20" t="s">
        <v>181</v>
      </c>
      <c r="B73" s="20"/>
      <c r="C73" s="20"/>
      <c r="D73" s="20"/>
      <c r="E73" s="20"/>
      <c r="F73" s="20"/>
      <c r="G73" s="20"/>
      <c r="H73" s="20"/>
      <c r="I73" s="21"/>
      <c r="J73" s="22">
        <v>37</v>
      </c>
      <c r="K73" s="22"/>
      <c r="L73" s="22"/>
      <c r="M73" s="22"/>
      <c r="N73" s="22"/>
      <c r="O73" s="22"/>
      <c r="P73" s="22"/>
      <c r="Q73" s="22"/>
      <c r="R73" s="106">
        <v>9</v>
      </c>
      <c r="S73" s="106"/>
      <c r="T73" s="106"/>
      <c r="U73" s="106"/>
      <c r="V73" s="106"/>
      <c r="W73" s="107"/>
      <c r="X73" s="107"/>
      <c r="Y73" s="107"/>
      <c r="Z73" s="22">
        <v>23</v>
      </c>
      <c r="AA73" s="22"/>
      <c r="AB73" s="22"/>
      <c r="AC73" s="22"/>
      <c r="AD73" s="22"/>
      <c r="AE73" s="22"/>
      <c r="AF73" s="22"/>
      <c r="AG73" s="22"/>
      <c r="AH73" s="35">
        <v>8</v>
      </c>
      <c r="AI73" s="35"/>
      <c r="AJ73" s="35"/>
      <c r="AK73" s="35"/>
      <c r="AL73" s="35"/>
      <c r="AM73" s="1"/>
      <c r="AN73" s="1"/>
      <c r="AO73" s="1"/>
      <c r="AP73" s="22">
        <v>2</v>
      </c>
      <c r="AQ73" s="22"/>
      <c r="AR73" s="22"/>
      <c r="AS73" s="22"/>
      <c r="AT73" s="22"/>
      <c r="AU73" s="22"/>
      <c r="AV73" s="22"/>
      <c r="AW73" s="22"/>
      <c r="AX73" s="35">
        <v>6</v>
      </c>
      <c r="AY73" s="35"/>
      <c r="AZ73" s="35"/>
      <c r="BA73" s="35"/>
      <c r="BB73" s="35"/>
      <c r="BC73" s="1"/>
      <c r="BD73" s="1"/>
      <c r="BE73" s="1"/>
      <c r="BF73" s="35">
        <v>10</v>
      </c>
      <c r="BG73" s="35"/>
      <c r="BH73" s="35"/>
      <c r="BI73" s="35"/>
      <c r="BJ73" s="35"/>
      <c r="BK73" s="1"/>
      <c r="BL73" s="1"/>
      <c r="BM73" s="1"/>
    </row>
    <row r="74" spans="1:73" x14ac:dyDescent="0.2">
      <c r="A74" s="20" t="s">
        <v>185</v>
      </c>
      <c r="B74" s="20"/>
      <c r="C74" s="20"/>
      <c r="D74" s="20"/>
      <c r="E74" s="20"/>
      <c r="F74" s="20"/>
      <c r="G74" s="20"/>
      <c r="H74" s="20"/>
      <c r="I74" s="20"/>
      <c r="J74" s="24">
        <v>49</v>
      </c>
      <c r="K74" s="22"/>
      <c r="L74" s="22"/>
      <c r="M74" s="22"/>
      <c r="N74" s="22"/>
      <c r="O74" s="22"/>
      <c r="P74" s="22"/>
      <c r="Q74" s="22"/>
      <c r="R74" s="106">
        <v>9</v>
      </c>
      <c r="S74" s="106"/>
      <c r="T74" s="106"/>
      <c r="U74" s="106"/>
      <c r="V74" s="106"/>
      <c r="W74" s="107"/>
      <c r="X74" s="107"/>
      <c r="Y74" s="107"/>
      <c r="Z74" s="22">
        <v>27</v>
      </c>
      <c r="AA74" s="22"/>
      <c r="AB74" s="22"/>
      <c r="AC74" s="22"/>
      <c r="AD74" s="22"/>
      <c r="AE74" s="22"/>
      <c r="AF74" s="22"/>
      <c r="AG74" s="22"/>
      <c r="AH74" s="35">
        <v>4</v>
      </c>
      <c r="AI74" s="35"/>
      <c r="AJ74" s="35"/>
      <c r="AK74" s="35"/>
      <c r="AL74" s="35"/>
      <c r="AM74" s="1"/>
      <c r="AN74" s="1"/>
      <c r="AO74" s="1"/>
      <c r="AP74" s="22">
        <v>2</v>
      </c>
      <c r="AQ74" s="22"/>
      <c r="AR74" s="22"/>
      <c r="AS74" s="22"/>
      <c r="AT74" s="22"/>
      <c r="AU74" s="22"/>
      <c r="AV74" s="22"/>
      <c r="AW74" s="22"/>
      <c r="AX74" s="35">
        <v>9</v>
      </c>
      <c r="AY74" s="35"/>
      <c r="AZ74" s="35"/>
      <c r="BA74" s="35"/>
      <c r="BB74" s="35"/>
      <c r="BC74" s="1"/>
      <c r="BD74" s="1"/>
      <c r="BE74" s="1"/>
      <c r="BF74" s="35">
        <v>12</v>
      </c>
      <c r="BG74" s="35"/>
      <c r="BH74" s="35"/>
      <c r="BI74" s="35"/>
      <c r="BJ74" s="35"/>
      <c r="BK74" s="1"/>
      <c r="BL74" s="1"/>
      <c r="BM74" s="1"/>
    </row>
    <row r="75" spans="1:73" x14ac:dyDescent="0.2">
      <c r="A75" s="25" t="s">
        <v>209</v>
      </c>
      <c r="B75" s="25"/>
      <c r="C75" s="25"/>
      <c r="D75" s="25"/>
      <c r="E75" s="25"/>
      <c r="F75" s="25"/>
      <c r="G75" s="25"/>
      <c r="H75" s="20"/>
      <c r="I75" s="21"/>
      <c r="J75" s="22">
        <v>46</v>
      </c>
      <c r="K75" s="22"/>
      <c r="L75" s="22"/>
      <c r="M75" s="22"/>
      <c r="N75" s="22"/>
      <c r="O75" s="22"/>
      <c r="P75" s="22"/>
      <c r="Q75" s="22"/>
      <c r="R75" s="108">
        <v>22</v>
      </c>
      <c r="S75" s="108"/>
      <c r="T75" s="108"/>
      <c r="U75" s="108"/>
      <c r="V75" s="108"/>
      <c r="W75" s="109"/>
      <c r="X75" s="109"/>
      <c r="Y75" s="109"/>
      <c r="Z75" s="22">
        <v>53</v>
      </c>
      <c r="AA75" s="22"/>
      <c r="AB75" s="22"/>
      <c r="AC75" s="22"/>
      <c r="AD75" s="22"/>
      <c r="AE75" s="22"/>
      <c r="AF75" s="22"/>
      <c r="AG75" s="22"/>
      <c r="AH75" s="37">
        <v>14</v>
      </c>
      <c r="AI75" s="37"/>
      <c r="AJ75" s="37"/>
      <c r="AK75" s="37"/>
      <c r="AL75" s="37"/>
      <c r="AM75" s="4"/>
      <c r="AN75" s="4"/>
      <c r="AO75" s="4"/>
      <c r="AP75" s="22">
        <v>2</v>
      </c>
      <c r="AQ75" s="22"/>
      <c r="AR75" s="22"/>
      <c r="AS75" s="22"/>
      <c r="AT75" s="22"/>
      <c r="AU75" s="22"/>
      <c r="AV75" s="22"/>
      <c r="AW75" s="22"/>
      <c r="AX75" s="37">
        <v>12</v>
      </c>
      <c r="AY75" s="37"/>
      <c r="AZ75" s="37"/>
      <c r="BA75" s="37"/>
      <c r="BB75" s="37"/>
      <c r="BC75" s="4"/>
      <c r="BD75" s="4"/>
      <c r="BE75" s="4"/>
      <c r="BF75" s="37">
        <v>22</v>
      </c>
      <c r="BG75" s="37"/>
      <c r="BH75" s="37"/>
      <c r="BI75" s="37"/>
      <c r="BJ75" s="37"/>
      <c r="BK75" s="4"/>
      <c r="BL75" s="4"/>
      <c r="BM75" s="4"/>
    </row>
    <row r="76" spans="1:73" x14ac:dyDescent="0.2">
      <c r="A76" s="80"/>
      <c r="B76" s="80"/>
      <c r="C76" s="80"/>
      <c r="D76" s="80"/>
      <c r="E76" s="80"/>
      <c r="F76" s="80"/>
      <c r="G76" s="80"/>
      <c r="H76" s="110"/>
      <c r="I76" s="110"/>
      <c r="J76" s="111"/>
      <c r="K76" s="111"/>
      <c r="L76" s="111"/>
      <c r="M76" s="111"/>
      <c r="N76" s="111"/>
      <c r="O76" s="111"/>
      <c r="P76" s="111"/>
      <c r="Q76" s="111"/>
      <c r="R76" s="1"/>
      <c r="S76" s="112"/>
      <c r="T76" s="112"/>
      <c r="U76" s="112"/>
      <c r="V76" s="112"/>
      <c r="W76" s="112"/>
      <c r="X76" s="112"/>
      <c r="Y76" s="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29"/>
      <c r="AQ76" s="29"/>
      <c r="AR76" s="40"/>
      <c r="AS76" s="41"/>
      <c r="AT76" s="41"/>
      <c r="AU76" s="40"/>
      <c r="AV76" s="40"/>
      <c r="AW76" s="40"/>
      <c r="AX76" s="111"/>
      <c r="AY76" s="111"/>
      <c r="AZ76" s="111"/>
      <c r="BA76" s="111"/>
      <c r="BB76" s="111"/>
      <c r="BC76" s="111"/>
      <c r="BD76" s="111"/>
      <c r="BE76" s="111"/>
      <c r="BF76" s="29"/>
      <c r="BG76" s="29"/>
      <c r="BH76" s="113"/>
      <c r="BI76" s="41"/>
      <c r="BJ76" s="41"/>
      <c r="BK76" s="113"/>
      <c r="BL76" s="113"/>
      <c r="BM76" s="40"/>
      <c r="BP76" s="114"/>
      <c r="BQ76" s="46"/>
      <c r="BR76" s="46"/>
      <c r="BS76" s="114"/>
      <c r="BT76" s="1"/>
      <c r="BU76" s="1"/>
    </row>
    <row r="77" spans="1:73" x14ac:dyDescent="0.2"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</row>
    <row r="78" spans="1:73" ht="13.5" customHeight="1" x14ac:dyDescent="0.2">
      <c r="A78" s="9" t="s">
        <v>79</v>
      </c>
      <c r="B78" s="9"/>
      <c r="C78" s="9"/>
      <c r="D78" s="9"/>
      <c r="E78" s="9"/>
      <c r="F78" s="9"/>
      <c r="G78" s="9"/>
      <c r="H78" s="9"/>
      <c r="I78" s="10"/>
      <c r="J78" s="47" t="s">
        <v>118</v>
      </c>
      <c r="K78" s="11"/>
      <c r="L78" s="11"/>
      <c r="M78" s="11"/>
      <c r="N78" s="11"/>
      <c r="O78" s="11"/>
      <c r="P78" s="11"/>
      <c r="Q78" s="12"/>
      <c r="R78" s="11" t="s">
        <v>226</v>
      </c>
      <c r="S78" s="9"/>
      <c r="T78" s="9"/>
      <c r="U78" s="9"/>
      <c r="V78" s="9"/>
      <c r="W78" s="9"/>
      <c r="X78" s="9"/>
      <c r="Y78" s="10"/>
      <c r="Z78" s="74" t="s">
        <v>119</v>
      </c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97"/>
      <c r="AP78" s="47" t="s">
        <v>120</v>
      </c>
      <c r="AQ78" s="9"/>
      <c r="AR78" s="9"/>
      <c r="AS78" s="9"/>
      <c r="AT78" s="9"/>
      <c r="AU78" s="9"/>
      <c r="AV78" s="9"/>
      <c r="AW78" s="9"/>
      <c r="BN78" s="1"/>
      <c r="BO78" s="1"/>
      <c r="BP78" s="1"/>
      <c r="BQ78" s="1"/>
      <c r="BR78" s="1"/>
      <c r="BS78" s="1"/>
      <c r="BT78" s="1"/>
      <c r="BU78" s="1"/>
    </row>
    <row r="79" spans="1:73" ht="13.5" customHeight="1" x14ac:dyDescent="0.2">
      <c r="A79" s="23"/>
      <c r="B79" s="23"/>
      <c r="C79" s="23"/>
      <c r="D79" s="23"/>
      <c r="E79" s="23"/>
      <c r="F79" s="23"/>
      <c r="G79" s="23"/>
      <c r="H79" s="23"/>
      <c r="I79" s="98"/>
      <c r="J79" s="51"/>
      <c r="K79" s="49"/>
      <c r="L79" s="49"/>
      <c r="M79" s="49"/>
      <c r="N79" s="49"/>
      <c r="O79" s="49"/>
      <c r="P79" s="49"/>
      <c r="Q79" s="99"/>
      <c r="R79" s="23"/>
      <c r="S79" s="23"/>
      <c r="T79" s="23"/>
      <c r="U79" s="23"/>
      <c r="V79" s="23"/>
      <c r="W79" s="23"/>
      <c r="X79" s="23"/>
      <c r="Y79" s="98"/>
      <c r="Z79" s="104" t="s">
        <v>121</v>
      </c>
      <c r="AA79" s="104"/>
      <c r="AB79" s="104"/>
      <c r="AC79" s="104"/>
      <c r="AD79" s="104"/>
      <c r="AE79" s="104"/>
      <c r="AF79" s="104"/>
      <c r="AG79" s="105"/>
      <c r="AH79" s="104" t="s">
        <v>122</v>
      </c>
      <c r="AI79" s="104"/>
      <c r="AJ79" s="104"/>
      <c r="AK79" s="104"/>
      <c r="AL79" s="104"/>
      <c r="AM79" s="104"/>
      <c r="AN79" s="104"/>
      <c r="AO79" s="105"/>
      <c r="AP79" s="44"/>
      <c r="AQ79" s="23"/>
      <c r="AR79" s="23"/>
      <c r="AS79" s="23"/>
      <c r="AT79" s="23"/>
      <c r="AU79" s="23"/>
      <c r="AV79" s="23"/>
      <c r="AW79" s="23"/>
      <c r="BN79" s="1"/>
      <c r="BO79" s="1"/>
      <c r="BP79" s="1"/>
      <c r="BQ79" s="1"/>
      <c r="BR79" s="1"/>
      <c r="BS79" s="1"/>
      <c r="BT79" s="1"/>
      <c r="BU79" s="1"/>
    </row>
    <row r="80" spans="1:73" x14ac:dyDescent="0.2">
      <c r="A80" s="16"/>
      <c r="B80" s="16"/>
      <c r="C80" s="16"/>
      <c r="D80" s="16"/>
      <c r="E80" s="16"/>
      <c r="F80" s="16"/>
      <c r="G80" s="16"/>
      <c r="H80" s="16"/>
      <c r="I80" s="17"/>
      <c r="J80" s="48"/>
      <c r="K80" s="18"/>
      <c r="L80" s="18"/>
      <c r="M80" s="18"/>
      <c r="N80" s="18"/>
      <c r="O80" s="18"/>
      <c r="P80" s="18"/>
      <c r="Q80" s="19"/>
      <c r="R80" s="16"/>
      <c r="S80" s="16"/>
      <c r="T80" s="16"/>
      <c r="U80" s="16"/>
      <c r="V80" s="16"/>
      <c r="W80" s="16"/>
      <c r="X80" s="16"/>
      <c r="Y80" s="17"/>
      <c r="Z80" s="16"/>
      <c r="AA80" s="16"/>
      <c r="AB80" s="16"/>
      <c r="AC80" s="16"/>
      <c r="AD80" s="16"/>
      <c r="AE80" s="16"/>
      <c r="AF80" s="16"/>
      <c r="AG80" s="17"/>
      <c r="AH80" s="16"/>
      <c r="AI80" s="16"/>
      <c r="AJ80" s="16"/>
      <c r="AK80" s="16"/>
      <c r="AL80" s="16"/>
      <c r="AM80" s="16"/>
      <c r="AN80" s="16"/>
      <c r="AO80" s="17"/>
      <c r="AP80" s="15"/>
      <c r="AQ80" s="16"/>
      <c r="AR80" s="16"/>
      <c r="AS80" s="16"/>
      <c r="AT80" s="16"/>
      <c r="AU80" s="16"/>
      <c r="AV80" s="16"/>
      <c r="AW80" s="16"/>
      <c r="BN80" s="1"/>
      <c r="BO80" s="1"/>
      <c r="BP80" s="1"/>
      <c r="BQ80" s="1"/>
      <c r="BR80" s="1"/>
      <c r="BS80" s="1"/>
      <c r="BT80" s="1"/>
      <c r="BU80" s="1"/>
    </row>
    <row r="81" spans="1:73" x14ac:dyDescent="0.2">
      <c r="A81" s="20" t="s">
        <v>101</v>
      </c>
      <c r="B81" s="20"/>
      <c r="C81" s="20"/>
      <c r="D81" s="20"/>
      <c r="E81" s="20"/>
      <c r="F81" s="20"/>
      <c r="G81" s="20"/>
      <c r="H81" s="20"/>
      <c r="I81" s="21"/>
      <c r="J81" s="34">
        <v>22</v>
      </c>
      <c r="K81" s="35"/>
      <c r="L81" s="35"/>
      <c r="M81" s="35"/>
      <c r="N81" s="35"/>
      <c r="O81" s="1"/>
      <c r="P81" s="1"/>
      <c r="Q81" s="1"/>
      <c r="R81" s="115">
        <v>467</v>
      </c>
      <c r="S81" s="115"/>
      <c r="T81" s="115"/>
      <c r="U81" s="115"/>
      <c r="V81" s="115"/>
      <c r="W81" s="115"/>
      <c r="X81" s="116"/>
      <c r="Y81" s="116"/>
      <c r="Z81" s="22">
        <v>1</v>
      </c>
      <c r="AA81" s="22"/>
      <c r="AB81" s="22"/>
      <c r="AC81" s="22"/>
      <c r="AD81" s="22"/>
      <c r="AE81" s="22"/>
      <c r="AF81" s="22"/>
      <c r="AG81" s="22"/>
      <c r="AH81" s="35">
        <v>7</v>
      </c>
      <c r="AI81" s="35"/>
      <c r="AJ81" s="35"/>
      <c r="AK81" s="35"/>
      <c r="AL81" s="35"/>
      <c r="AM81" s="1"/>
      <c r="AN81" s="1"/>
      <c r="AO81" s="1"/>
      <c r="AP81" s="106">
        <v>113816</v>
      </c>
      <c r="AQ81" s="106"/>
      <c r="AR81" s="106"/>
      <c r="AS81" s="106"/>
      <c r="AT81" s="106"/>
      <c r="AU81" s="106"/>
      <c r="AV81" s="106"/>
      <c r="AW81" s="1"/>
      <c r="BN81" s="114"/>
      <c r="BO81" s="114"/>
      <c r="BP81" s="114"/>
      <c r="BQ81" s="114"/>
      <c r="BR81" s="114"/>
      <c r="BS81" s="114"/>
    </row>
    <row r="82" spans="1:73" x14ac:dyDescent="0.2">
      <c r="A82" s="20" t="s">
        <v>180</v>
      </c>
      <c r="B82" s="20"/>
      <c r="C82" s="20"/>
      <c r="D82" s="20"/>
      <c r="E82" s="20"/>
      <c r="F82" s="20"/>
      <c r="G82" s="20"/>
      <c r="H82" s="20"/>
      <c r="I82" s="21"/>
      <c r="J82" s="34">
        <v>17</v>
      </c>
      <c r="K82" s="35"/>
      <c r="L82" s="35"/>
      <c r="M82" s="35"/>
      <c r="N82" s="35"/>
      <c r="O82" s="1"/>
      <c r="P82" s="1"/>
      <c r="Q82" s="1"/>
      <c r="R82" s="117">
        <v>1304</v>
      </c>
      <c r="S82" s="117"/>
      <c r="T82" s="117"/>
      <c r="U82" s="117"/>
      <c r="V82" s="117"/>
      <c r="W82" s="117"/>
      <c r="X82" s="116"/>
      <c r="Y82" s="116"/>
      <c r="Z82" s="22" t="s">
        <v>14</v>
      </c>
      <c r="AA82" s="22"/>
      <c r="AB82" s="22"/>
      <c r="AC82" s="22"/>
      <c r="AD82" s="22"/>
      <c r="AE82" s="22"/>
      <c r="AF82" s="22"/>
      <c r="AG82" s="22"/>
      <c r="AH82" s="35">
        <v>5</v>
      </c>
      <c r="AI82" s="35"/>
      <c r="AJ82" s="35"/>
      <c r="AK82" s="35"/>
      <c r="AL82" s="35"/>
      <c r="AM82" s="1"/>
      <c r="AN82" s="1"/>
      <c r="AO82" s="1"/>
      <c r="AP82" s="106">
        <v>109134</v>
      </c>
      <c r="AQ82" s="106"/>
      <c r="AR82" s="106"/>
      <c r="AS82" s="106"/>
      <c r="AT82" s="106"/>
      <c r="AU82" s="106"/>
      <c r="AV82" s="106"/>
      <c r="AW82" s="1"/>
      <c r="BN82" s="114"/>
      <c r="BO82" s="114"/>
      <c r="BP82" s="114"/>
      <c r="BQ82" s="114"/>
      <c r="BR82" s="114"/>
      <c r="BS82" s="114"/>
    </row>
    <row r="83" spans="1:73" x14ac:dyDescent="0.2">
      <c r="A83" s="20" t="s">
        <v>181</v>
      </c>
      <c r="B83" s="20"/>
      <c r="C83" s="20"/>
      <c r="D83" s="20"/>
      <c r="E83" s="20"/>
      <c r="F83" s="20"/>
      <c r="G83" s="20"/>
      <c r="H83" s="20"/>
      <c r="I83" s="20"/>
      <c r="J83" s="34">
        <v>113</v>
      </c>
      <c r="K83" s="35"/>
      <c r="L83" s="35"/>
      <c r="M83" s="35"/>
      <c r="N83" s="35"/>
      <c r="O83" s="1"/>
      <c r="P83" s="1"/>
      <c r="Q83" s="1"/>
      <c r="R83" s="117">
        <v>1618</v>
      </c>
      <c r="S83" s="117"/>
      <c r="T83" s="117"/>
      <c r="U83" s="117"/>
      <c r="V83" s="117"/>
      <c r="W83" s="117"/>
      <c r="X83" s="116"/>
      <c r="Y83" s="116"/>
      <c r="Z83" s="22">
        <v>1</v>
      </c>
      <c r="AA83" s="22"/>
      <c r="AB83" s="22"/>
      <c r="AC83" s="22"/>
      <c r="AD83" s="22"/>
      <c r="AE83" s="22"/>
      <c r="AF83" s="22"/>
      <c r="AG83" s="22"/>
      <c r="AH83" s="118" t="s">
        <v>14</v>
      </c>
      <c r="AI83" s="118"/>
      <c r="AJ83" s="118"/>
      <c r="AK83" s="118"/>
      <c r="AL83" s="118"/>
      <c r="AM83" s="1"/>
      <c r="AN83" s="1"/>
      <c r="AO83" s="1"/>
      <c r="AP83" s="106">
        <v>64852</v>
      </c>
      <c r="AQ83" s="106"/>
      <c r="AR83" s="106"/>
      <c r="AS83" s="106"/>
      <c r="AT83" s="106"/>
      <c r="AU83" s="106"/>
      <c r="AV83" s="106"/>
      <c r="AW83" s="1"/>
      <c r="BN83" s="114"/>
      <c r="BO83" s="114"/>
      <c r="BP83" s="114"/>
      <c r="BQ83" s="114"/>
      <c r="BR83" s="114"/>
      <c r="BS83" s="114"/>
    </row>
    <row r="84" spans="1:73" x14ac:dyDescent="0.2">
      <c r="A84" s="20" t="s">
        <v>185</v>
      </c>
      <c r="B84" s="20"/>
      <c r="C84" s="20"/>
      <c r="D84" s="20"/>
      <c r="E84" s="20"/>
      <c r="F84" s="20"/>
      <c r="G84" s="20"/>
      <c r="H84" s="20"/>
      <c r="I84" s="20"/>
      <c r="J84" s="34" t="s">
        <v>14</v>
      </c>
      <c r="K84" s="35"/>
      <c r="L84" s="35"/>
      <c r="M84" s="35"/>
      <c r="N84" s="35"/>
      <c r="O84" s="1"/>
      <c r="P84" s="1"/>
      <c r="Q84" s="1"/>
      <c r="R84" s="117">
        <v>647</v>
      </c>
      <c r="S84" s="117"/>
      <c r="T84" s="117"/>
      <c r="U84" s="117"/>
      <c r="V84" s="117"/>
      <c r="W84" s="117"/>
      <c r="X84" s="116"/>
      <c r="Y84" s="116"/>
      <c r="Z84" s="22">
        <v>2</v>
      </c>
      <c r="AA84" s="22"/>
      <c r="AB84" s="22"/>
      <c r="AC84" s="22"/>
      <c r="AD84" s="22"/>
      <c r="AE84" s="22"/>
      <c r="AF84" s="22"/>
      <c r="AG84" s="22"/>
      <c r="AH84" s="118">
        <v>7</v>
      </c>
      <c r="AI84" s="118"/>
      <c r="AJ84" s="118"/>
      <c r="AK84" s="118"/>
      <c r="AL84" s="118"/>
      <c r="AM84" s="1"/>
      <c r="AN84" s="1"/>
      <c r="AO84" s="1"/>
      <c r="AP84" s="106">
        <v>142786</v>
      </c>
      <c r="AQ84" s="106"/>
      <c r="AR84" s="106"/>
      <c r="AS84" s="106"/>
      <c r="AT84" s="106"/>
      <c r="AU84" s="106"/>
      <c r="AV84" s="106"/>
      <c r="AW84" s="1"/>
      <c r="BN84" s="114"/>
      <c r="BO84" s="114"/>
      <c r="BP84" s="114"/>
      <c r="BQ84" s="114"/>
      <c r="BR84" s="114"/>
      <c r="BS84" s="114"/>
    </row>
    <row r="85" spans="1:73" x14ac:dyDescent="0.2">
      <c r="A85" s="25" t="s">
        <v>209</v>
      </c>
      <c r="B85" s="25"/>
      <c r="C85" s="25"/>
      <c r="D85" s="25"/>
      <c r="E85" s="25"/>
      <c r="F85" s="25"/>
      <c r="G85" s="25"/>
      <c r="H85" s="20"/>
      <c r="I85" s="21"/>
      <c r="J85" s="34" t="s">
        <v>14</v>
      </c>
      <c r="K85" s="35"/>
      <c r="L85" s="35"/>
      <c r="M85" s="35"/>
      <c r="N85" s="35"/>
      <c r="O85" s="4"/>
      <c r="P85" s="4"/>
      <c r="Q85" s="4"/>
      <c r="R85" s="119">
        <v>1213</v>
      </c>
      <c r="S85" s="119"/>
      <c r="T85" s="119"/>
      <c r="U85" s="119"/>
      <c r="V85" s="119"/>
      <c r="W85" s="119"/>
      <c r="X85" s="70"/>
      <c r="Y85" s="70"/>
      <c r="Z85" s="22">
        <v>2</v>
      </c>
      <c r="AA85" s="22"/>
      <c r="AB85" s="22"/>
      <c r="AC85" s="22"/>
      <c r="AD85" s="22"/>
      <c r="AE85" s="22"/>
      <c r="AF85" s="22"/>
      <c r="AG85" s="22"/>
      <c r="AH85" s="120">
        <v>3</v>
      </c>
      <c r="AI85" s="120"/>
      <c r="AJ85" s="120"/>
      <c r="AK85" s="120"/>
      <c r="AL85" s="120"/>
      <c r="AM85" s="4"/>
      <c r="AN85" s="4"/>
      <c r="AO85" s="4"/>
      <c r="AP85" s="108">
        <v>90834</v>
      </c>
      <c r="AQ85" s="108"/>
      <c r="AR85" s="108"/>
      <c r="AS85" s="108"/>
      <c r="AT85" s="108"/>
      <c r="AU85" s="108"/>
      <c r="AV85" s="108"/>
      <c r="AW85" s="1"/>
      <c r="BN85" s="114"/>
      <c r="BO85" s="114"/>
      <c r="BP85" s="114"/>
      <c r="BQ85" s="114"/>
      <c r="BR85" s="114"/>
      <c r="BS85" s="114"/>
    </row>
    <row r="86" spans="1:73" x14ac:dyDescent="0.2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46" t="s">
        <v>77</v>
      </c>
      <c r="AW86" s="12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 spans="1:73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</row>
    <row r="91" spans="1:73" ht="21" customHeight="1" x14ac:dyDescent="0.2">
      <c r="A91" s="3" t="s">
        <v>203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</row>
    <row r="93" spans="1:73" x14ac:dyDescent="0.2">
      <c r="BM93" s="4"/>
      <c r="BN93" s="4"/>
      <c r="BO93" s="4"/>
      <c r="BP93" s="4"/>
      <c r="BQ93" s="4"/>
      <c r="BR93" s="4"/>
      <c r="BS93" s="4"/>
      <c r="BT93" s="4"/>
      <c r="BU93" s="5" t="s">
        <v>37</v>
      </c>
    </row>
    <row r="94" spans="1:73" ht="13.5" customHeight="1" x14ac:dyDescent="0.2">
      <c r="A94" s="6" t="s">
        <v>23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7"/>
      <c r="N94" s="8" t="s">
        <v>123</v>
      </c>
      <c r="O94" s="9"/>
      <c r="P94" s="9"/>
      <c r="Q94" s="9"/>
      <c r="R94" s="9"/>
      <c r="S94" s="9"/>
      <c r="T94" s="9"/>
      <c r="U94" s="9"/>
      <c r="V94" s="9"/>
      <c r="W94" s="10"/>
      <c r="X94" s="9" t="s">
        <v>124</v>
      </c>
      <c r="Y94" s="9"/>
      <c r="Z94" s="9"/>
      <c r="AA94" s="9"/>
      <c r="AB94" s="9"/>
      <c r="AC94" s="9"/>
      <c r="AD94" s="9"/>
      <c r="AE94" s="9"/>
      <c r="AF94" s="9"/>
      <c r="AG94" s="10"/>
      <c r="AH94" s="9" t="s">
        <v>125</v>
      </c>
      <c r="AI94" s="9"/>
      <c r="AJ94" s="9"/>
      <c r="AK94" s="9"/>
      <c r="AL94" s="9"/>
      <c r="AM94" s="9"/>
      <c r="AN94" s="9"/>
      <c r="AO94" s="9"/>
      <c r="AP94" s="9"/>
      <c r="AQ94" s="10"/>
      <c r="AR94" s="9" t="s">
        <v>126</v>
      </c>
      <c r="AS94" s="9"/>
      <c r="AT94" s="9"/>
      <c r="AU94" s="9"/>
      <c r="AV94" s="9"/>
      <c r="AW94" s="9"/>
      <c r="AX94" s="9"/>
      <c r="AY94" s="9"/>
      <c r="AZ94" s="9"/>
      <c r="BA94" s="10"/>
      <c r="BB94" s="11" t="s">
        <v>127</v>
      </c>
      <c r="BC94" s="9"/>
      <c r="BD94" s="9"/>
      <c r="BE94" s="9"/>
      <c r="BF94" s="9"/>
      <c r="BG94" s="9"/>
      <c r="BH94" s="9"/>
      <c r="BI94" s="9"/>
      <c r="BJ94" s="9"/>
      <c r="BK94" s="10"/>
      <c r="BL94" s="9" t="s">
        <v>128</v>
      </c>
      <c r="BM94" s="9"/>
      <c r="BN94" s="9"/>
      <c r="BO94" s="9"/>
      <c r="BP94" s="9"/>
      <c r="BQ94" s="9"/>
      <c r="BR94" s="9"/>
      <c r="BS94" s="9"/>
      <c r="BT94" s="9"/>
      <c r="BU94" s="9"/>
    </row>
    <row r="95" spans="1:7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4"/>
      <c r="N95" s="15"/>
      <c r="O95" s="16"/>
      <c r="P95" s="16"/>
      <c r="Q95" s="16"/>
      <c r="R95" s="16"/>
      <c r="S95" s="16"/>
      <c r="T95" s="16"/>
      <c r="U95" s="16"/>
      <c r="V95" s="16"/>
      <c r="W95" s="17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6"/>
      <c r="AI95" s="16"/>
      <c r="AJ95" s="16"/>
      <c r="AK95" s="16"/>
      <c r="AL95" s="16"/>
      <c r="AM95" s="16"/>
      <c r="AN95" s="16"/>
      <c r="AO95" s="16"/>
      <c r="AP95" s="16"/>
      <c r="AQ95" s="17"/>
      <c r="AR95" s="16"/>
      <c r="AS95" s="16"/>
      <c r="AT95" s="16"/>
      <c r="AU95" s="16"/>
      <c r="AV95" s="16"/>
      <c r="AW95" s="16"/>
      <c r="AX95" s="16"/>
      <c r="AY95" s="16"/>
      <c r="AZ95" s="16"/>
      <c r="BA95" s="17"/>
      <c r="BB95" s="16"/>
      <c r="BC95" s="16"/>
      <c r="BD95" s="16"/>
      <c r="BE95" s="16"/>
      <c r="BF95" s="16"/>
      <c r="BG95" s="16"/>
      <c r="BH95" s="16"/>
      <c r="BI95" s="16"/>
      <c r="BJ95" s="16"/>
      <c r="BK95" s="17"/>
      <c r="BL95" s="16"/>
      <c r="BM95" s="16"/>
      <c r="BN95" s="16"/>
      <c r="BO95" s="16"/>
      <c r="BP95" s="16"/>
      <c r="BQ95" s="16"/>
      <c r="BR95" s="16"/>
      <c r="BS95" s="16"/>
      <c r="BT95" s="16"/>
      <c r="BU95" s="16"/>
    </row>
    <row r="96" spans="1:73" x14ac:dyDescent="0.2">
      <c r="A96" s="20" t="s">
        <v>101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44">
        <f>SUM(X96,AH96,AR96,BB96,BL96,N105,X105,AH105,AR105,BB105,BL105)</f>
        <v>38</v>
      </c>
      <c r="O96" s="23"/>
      <c r="P96" s="23"/>
      <c r="Q96" s="23"/>
      <c r="R96" s="23"/>
      <c r="S96" s="23"/>
      <c r="T96" s="23"/>
      <c r="U96" s="23"/>
      <c r="V96" s="23"/>
      <c r="W96" s="23"/>
      <c r="X96" s="23">
        <v>1</v>
      </c>
      <c r="Y96" s="23"/>
      <c r="Z96" s="23"/>
      <c r="AA96" s="23"/>
      <c r="AB96" s="23"/>
      <c r="AC96" s="23"/>
      <c r="AD96" s="23"/>
      <c r="AE96" s="23"/>
      <c r="AF96" s="23"/>
      <c r="AG96" s="23"/>
      <c r="AH96" s="31">
        <v>3</v>
      </c>
      <c r="AI96" s="31"/>
      <c r="AJ96" s="31"/>
      <c r="AK96" s="31"/>
      <c r="AL96" s="31"/>
      <c r="AM96" s="31"/>
      <c r="AN96" s="122"/>
      <c r="AO96" s="1"/>
      <c r="AP96" s="1"/>
      <c r="AQ96" s="1"/>
      <c r="AR96" s="23" t="s">
        <v>14</v>
      </c>
      <c r="AS96" s="23"/>
      <c r="AT96" s="23"/>
      <c r="AU96" s="23"/>
      <c r="AV96" s="23"/>
      <c r="AW96" s="23"/>
      <c r="AX96" s="23"/>
      <c r="AY96" s="23"/>
      <c r="AZ96" s="23"/>
      <c r="BA96" s="23"/>
      <c r="BB96" s="23">
        <v>2</v>
      </c>
      <c r="BC96" s="23"/>
      <c r="BD96" s="23"/>
      <c r="BE96" s="23"/>
      <c r="BF96" s="23"/>
      <c r="BG96" s="23"/>
      <c r="BH96" s="23"/>
      <c r="BI96" s="23"/>
      <c r="BJ96" s="23"/>
      <c r="BK96" s="23"/>
      <c r="BL96" s="23">
        <v>1</v>
      </c>
      <c r="BM96" s="23"/>
      <c r="BN96" s="23"/>
      <c r="BO96" s="23"/>
      <c r="BP96" s="23"/>
      <c r="BQ96" s="23"/>
      <c r="BR96" s="23"/>
      <c r="BS96" s="23"/>
      <c r="BT96" s="23"/>
      <c r="BU96" s="23"/>
    </row>
    <row r="97" spans="1:73" x14ac:dyDescent="0.2">
      <c r="A97" s="20" t="s">
        <v>166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44">
        <f>SUM(N106:BU106,X97:BU97)</f>
        <v>55</v>
      </c>
      <c r="O97" s="23"/>
      <c r="P97" s="23"/>
      <c r="Q97" s="23"/>
      <c r="R97" s="23"/>
      <c r="S97" s="23"/>
      <c r="T97" s="23"/>
      <c r="U97" s="23"/>
      <c r="V97" s="23"/>
      <c r="W97" s="23"/>
      <c r="X97" s="23">
        <v>5</v>
      </c>
      <c r="Y97" s="23"/>
      <c r="Z97" s="23"/>
      <c r="AA97" s="23"/>
      <c r="AB97" s="23"/>
      <c r="AC97" s="23"/>
      <c r="AD97" s="23"/>
      <c r="AE97" s="23"/>
      <c r="AF97" s="23"/>
      <c r="AG97" s="23"/>
      <c r="AH97" s="35">
        <v>11</v>
      </c>
      <c r="AI97" s="35"/>
      <c r="AJ97" s="35"/>
      <c r="AK97" s="35"/>
      <c r="AL97" s="35"/>
      <c r="AM97" s="35"/>
      <c r="AN97" s="1"/>
      <c r="AO97" s="1"/>
      <c r="AP97" s="1"/>
      <c r="AQ97" s="1"/>
      <c r="AR97" s="23">
        <v>1</v>
      </c>
      <c r="AS97" s="23"/>
      <c r="AT97" s="23"/>
      <c r="AU97" s="23"/>
      <c r="AV97" s="23"/>
      <c r="AW97" s="23"/>
      <c r="AX97" s="23"/>
      <c r="AY97" s="23"/>
      <c r="AZ97" s="23"/>
      <c r="BA97" s="23"/>
      <c r="BB97" s="23">
        <v>5</v>
      </c>
      <c r="BC97" s="23"/>
      <c r="BD97" s="23"/>
      <c r="BE97" s="23"/>
      <c r="BF97" s="23"/>
      <c r="BG97" s="23"/>
      <c r="BH97" s="23"/>
      <c r="BI97" s="23"/>
      <c r="BJ97" s="23"/>
      <c r="BK97" s="23"/>
      <c r="BL97" s="23">
        <v>1</v>
      </c>
      <c r="BM97" s="23"/>
      <c r="BN97" s="23"/>
      <c r="BO97" s="23"/>
      <c r="BP97" s="23"/>
      <c r="BQ97" s="23"/>
      <c r="BR97" s="23"/>
      <c r="BS97" s="23"/>
      <c r="BT97" s="23"/>
      <c r="BU97" s="23"/>
    </row>
    <row r="98" spans="1:73" x14ac:dyDescent="0.2">
      <c r="A98" s="20" t="s">
        <v>181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44">
        <f>SUM(N107:BU107,X98:BU98)</f>
        <v>37</v>
      </c>
      <c r="O98" s="23"/>
      <c r="P98" s="23"/>
      <c r="Q98" s="23"/>
      <c r="R98" s="23"/>
      <c r="S98" s="23"/>
      <c r="T98" s="23"/>
      <c r="U98" s="23"/>
      <c r="V98" s="23"/>
      <c r="W98" s="23"/>
      <c r="X98" s="23">
        <v>1</v>
      </c>
      <c r="Y98" s="23"/>
      <c r="Z98" s="23"/>
      <c r="AA98" s="23"/>
      <c r="AB98" s="23"/>
      <c r="AC98" s="23"/>
      <c r="AD98" s="23"/>
      <c r="AE98" s="23"/>
      <c r="AF98" s="23"/>
      <c r="AG98" s="23"/>
      <c r="AH98" s="35">
        <v>7</v>
      </c>
      <c r="AI98" s="35"/>
      <c r="AJ98" s="35"/>
      <c r="AK98" s="35"/>
      <c r="AL98" s="35"/>
      <c r="AM98" s="35"/>
      <c r="AN98" s="1"/>
      <c r="AO98" s="1"/>
      <c r="AP98" s="1"/>
      <c r="AQ98" s="1"/>
      <c r="AR98" s="23" t="s">
        <v>14</v>
      </c>
      <c r="AS98" s="23"/>
      <c r="AT98" s="23"/>
      <c r="AU98" s="23"/>
      <c r="AV98" s="23"/>
      <c r="AW98" s="23"/>
      <c r="AX98" s="23"/>
      <c r="AY98" s="23"/>
      <c r="AZ98" s="23"/>
      <c r="BA98" s="23"/>
      <c r="BB98" s="23" t="s">
        <v>14</v>
      </c>
      <c r="BC98" s="23"/>
      <c r="BD98" s="23"/>
      <c r="BE98" s="23"/>
      <c r="BF98" s="23"/>
      <c r="BG98" s="23"/>
      <c r="BH98" s="23"/>
      <c r="BI98" s="23"/>
      <c r="BJ98" s="23"/>
      <c r="BK98" s="23"/>
      <c r="BL98" s="23">
        <v>1</v>
      </c>
      <c r="BM98" s="23"/>
      <c r="BN98" s="23"/>
      <c r="BO98" s="23"/>
      <c r="BP98" s="23"/>
      <c r="BQ98" s="23"/>
      <c r="BR98" s="23"/>
      <c r="BS98" s="23"/>
      <c r="BT98" s="23"/>
      <c r="BU98" s="23"/>
    </row>
    <row r="99" spans="1:73" x14ac:dyDescent="0.2">
      <c r="A99" s="20" t="s">
        <v>185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44">
        <f>SUM(N108:BU108,X99:BU99)</f>
        <v>49</v>
      </c>
      <c r="O99" s="23"/>
      <c r="P99" s="23"/>
      <c r="Q99" s="23"/>
      <c r="R99" s="23"/>
      <c r="S99" s="23"/>
      <c r="T99" s="23"/>
      <c r="U99" s="23"/>
      <c r="V99" s="23"/>
      <c r="W99" s="23"/>
      <c r="X99" s="23">
        <v>1</v>
      </c>
      <c r="Y99" s="23"/>
      <c r="Z99" s="23"/>
      <c r="AA99" s="23"/>
      <c r="AB99" s="23"/>
      <c r="AC99" s="23"/>
      <c r="AD99" s="23"/>
      <c r="AE99" s="23"/>
      <c r="AF99" s="23"/>
      <c r="AG99" s="23"/>
      <c r="AH99" s="35">
        <v>7</v>
      </c>
      <c r="AI99" s="35"/>
      <c r="AJ99" s="35"/>
      <c r="AK99" s="35"/>
      <c r="AL99" s="35"/>
      <c r="AM99" s="35"/>
      <c r="AN99" s="1"/>
      <c r="AO99" s="1"/>
      <c r="AP99" s="1"/>
      <c r="AQ99" s="1"/>
      <c r="AR99" s="23" t="s">
        <v>14</v>
      </c>
      <c r="AS99" s="23"/>
      <c r="AT99" s="23"/>
      <c r="AU99" s="23"/>
      <c r="AV99" s="23"/>
      <c r="AW99" s="23"/>
      <c r="AX99" s="23"/>
      <c r="AY99" s="23"/>
      <c r="AZ99" s="23"/>
      <c r="BA99" s="23"/>
      <c r="BB99" s="23">
        <v>6</v>
      </c>
      <c r="BC99" s="23"/>
      <c r="BD99" s="23"/>
      <c r="BE99" s="23"/>
      <c r="BF99" s="23"/>
      <c r="BG99" s="23"/>
      <c r="BH99" s="23"/>
      <c r="BI99" s="23"/>
      <c r="BJ99" s="23"/>
      <c r="BK99" s="23"/>
      <c r="BL99" s="23">
        <v>2</v>
      </c>
      <c r="BM99" s="23"/>
      <c r="BN99" s="23"/>
      <c r="BO99" s="23"/>
      <c r="BP99" s="23"/>
      <c r="BQ99" s="23"/>
      <c r="BR99" s="23"/>
      <c r="BS99" s="23"/>
      <c r="BT99" s="23"/>
      <c r="BU99" s="23"/>
    </row>
    <row r="100" spans="1:73" x14ac:dyDescent="0.2">
      <c r="A100" s="20" t="s">
        <v>209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44">
        <f>SUM(N109:BU109,X100:BU100)</f>
        <v>46</v>
      </c>
      <c r="O100" s="23"/>
      <c r="P100" s="23"/>
      <c r="Q100" s="23"/>
      <c r="R100" s="23"/>
      <c r="S100" s="23"/>
      <c r="T100" s="23"/>
      <c r="U100" s="23"/>
      <c r="V100" s="23"/>
      <c r="W100" s="23"/>
      <c r="X100" s="23">
        <v>2</v>
      </c>
      <c r="Y100" s="23"/>
      <c r="Z100" s="23"/>
      <c r="AA100" s="23"/>
      <c r="AB100" s="23"/>
      <c r="AC100" s="23"/>
      <c r="AD100" s="23"/>
      <c r="AE100" s="23"/>
      <c r="AF100" s="23"/>
      <c r="AG100" s="23"/>
      <c r="AH100" s="37">
        <v>8</v>
      </c>
      <c r="AI100" s="37"/>
      <c r="AJ100" s="37"/>
      <c r="AK100" s="37"/>
      <c r="AL100" s="37"/>
      <c r="AM100" s="37"/>
      <c r="AN100" s="4"/>
      <c r="AO100" s="4"/>
      <c r="AP100" s="4"/>
      <c r="AQ100" s="4"/>
      <c r="AR100" s="23" t="s">
        <v>14</v>
      </c>
      <c r="AS100" s="23"/>
      <c r="AT100" s="23"/>
      <c r="AU100" s="23"/>
      <c r="AV100" s="23"/>
      <c r="AW100" s="23"/>
      <c r="AX100" s="23"/>
      <c r="AY100" s="23"/>
      <c r="AZ100" s="23"/>
      <c r="BA100" s="23"/>
      <c r="BB100" s="23">
        <v>2</v>
      </c>
      <c r="BC100" s="23"/>
      <c r="BD100" s="23"/>
      <c r="BE100" s="23"/>
      <c r="BF100" s="23"/>
      <c r="BG100" s="23"/>
      <c r="BH100" s="23"/>
      <c r="BI100" s="23"/>
      <c r="BJ100" s="23"/>
      <c r="BK100" s="23"/>
      <c r="BL100" s="23" t="s">
        <v>14</v>
      </c>
      <c r="BM100" s="23"/>
      <c r="BN100" s="23"/>
      <c r="BO100" s="23"/>
      <c r="BP100" s="23"/>
      <c r="BQ100" s="23"/>
      <c r="BR100" s="23"/>
      <c r="BS100" s="23"/>
      <c r="BT100" s="23"/>
      <c r="BU100" s="23"/>
    </row>
    <row r="101" spans="1:73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</row>
    <row r="102" spans="1:73" x14ac:dyDescent="0.2"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</row>
    <row r="103" spans="1:73" ht="13.5" customHeight="1" x14ac:dyDescent="0.2">
      <c r="A103" s="6" t="s">
        <v>23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7"/>
      <c r="N103" s="47" t="s">
        <v>129</v>
      </c>
      <c r="O103" s="9"/>
      <c r="P103" s="9"/>
      <c r="Q103" s="9"/>
      <c r="R103" s="9"/>
      <c r="S103" s="9"/>
      <c r="T103" s="9"/>
      <c r="U103" s="9"/>
      <c r="V103" s="9"/>
      <c r="W103" s="10"/>
      <c r="X103" s="8" t="s">
        <v>130</v>
      </c>
      <c r="Y103" s="9"/>
      <c r="Z103" s="9"/>
      <c r="AA103" s="9"/>
      <c r="AB103" s="9"/>
      <c r="AC103" s="9"/>
      <c r="AD103" s="9"/>
      <c r="AE103" s="9"/>
      <c r="AF103" s="9"/>
      <c r="AG103" s="10"/>
      <c r="AH103" s="8" t="s">
        <v>99</v>
      </c>
      <c r="AI103" s="9"/>
      <c r="AJ103" s="9"/>
      <c r="AK103" s="9"/>
      <c r="AL103" s="9"/>
      <c r="AM103" s="9"/>
      <c r="AN103" s="9"/>
      <c r="AO103" s="9"/>
      <c r="AP103" s="9"/>
      <c r="AQ103" s="10"/>
      <c r="AR103" s="8" t="s">
        <v>131</v>
      </c>
      <c r="AS103" s="9"/>
      <c r="AT103" s="9"/>
      <c r="AU103" s="9"/>
      <c r="AV103" s="9"/>
      <c r="AW103" s="9"/>
      <c r="AX103" s="9"/>
      <c r="AY103" s="9"/>
      <c r="AZ103" s="9"/>
      <c r="BA103" s="10"/>
      <c r="BB103" s="8" t="s">
        <v>132</v>
      </c>
      <c r="BC103" s="9"/>
      <c r="BD103" s="9"/>
      <c r="BE103" s="9"/>
      <c r="BF103" s="9"/>
      <c r="BG103" s="9"/>
      <c r="BH103" s="9"/>
      <c r="BI103" s="9"/>
      <c r="BJ103" s="9"/>
      <c r="BK103" s="10"/>
      <c r="BL103" s="9" t="s">
        <v>78</v>
      </c>
      <c r="BM103" s="9"/>
      <c r="BN103" s="9"/>
      <c r="BO103" s="9"/>
      <c r="BP103" s="9"/>
      <c r="BQ103" s="9"/>
      <c r="BR103" s="9"/>
      <c r="BS103" s="9"/>
      <c r="BT103" s="9"/>
      <c r="BU103" s="9"/>
    </row>
    <row r="104" spans="1:7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4"/>
      <c r="N104" s="15"/>
      <c r="O104" s="16"/>
      <c r="P104" s="16"/>
      <c r="Q104" s="16"/>
      <c r="R104" s="16"/>
      <c r="S104" s="16"/>
      <c r="T104" s="16"/>
      <c r="U104" s="16"/>
      <c r="V104" s="16"/>
      <c r="W104" s="17"/>
      <c r="X104" s="15"/>
      <c r="Y104" s="16"/>
      <c r="Z104" s="16"/>
      <c r="AA104" s="16"/>
      <c r="AB104" s="16"/>
      <c r="AC104" s="16"/>
      <c r="AD104" s="16"/>
      <c r="AE104" s="16"/>
      <c r="AF104" s="16"/>
      <c r="AG104" s="17"/>
      <c r="AH104" s="15"/>
      <c r="AI104" s="16"/>
      <c r="AJ104" s="16"/>
      <c r="AK104" s="16"/>
      <c r="AL104" s="16"/>
      <c r="AM104" s="16"/>
      <c r="AN104" s="16"/>
      <c r="AO104" s="16"/>
      <c r="AP104" s="16"/>
      <c r="AQ104" s="17"/>
      <c r="AR104" s="15"/>
      <c r="AS104" s="16"/>
      <c r="AT104" s="16"/>
      <c r="AU104" s="16"/>
      <c r="AV104" s="16"/>
      <c r="AW104" s="16"/>
      <c r="AX104" s="16"/>
      <c r="AY104" s="16"/>
      <c r="AZ104" s="16"/>
      <c r="BA104" s="17"/>
      <c r="BB104" s="15"/>
      <c r="BC104" s="16"/>
      <c r="BD104" s="16"/>
      <c r="BE104" s="16"/>
      <c r="BF104" s="16"/>
      <c r="BG104" s="16"/>
      <c r="BH104" s="16"/>
      <c r="BI104" s="16"/>
      <c r="BJ104" s="16"/>
      <c r="BK104" s="17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</row>
    <row r="105" spans="1:73" x14ac:dyDescent="0.2">
      <c r="A105" s="20" t="s">
        <v>101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44" t="s">
        <v>14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31">
        <v>3</v>
      </c>
      <c r="Y105" s="31"/>
      <c r="Z105" s="31"/>
      <c r="AA105" s="31"/>
      <c r="AB105" s="31"/>
      <c r="AC105" s="31"/>
      <c r="AD105" s="122"/>
      <c r="AE105" s="1"/>
      <c r="AF105" s="1"/>
      <c r="AG105" s="1"/>
      <c r="AH105" s="23" t="s">
        <v>14</v>
      </c>
      <c r="AI105" s="23"/>
      <c r="AJ105" s="23"/>
      <c r="AK105" s="23"/>
      <c r="AL105" s="23"/>
      <c r="AM105" s="23"/>
      <c r="AN105" s="23"/>
      <c r="AO105" s="23"/>
      <c r="AP105" s="23"/>
      <c r="AQ105" s="23"/>
      <c r="AR105" s="23">
        <v>1</v>
      </c>
      <c r="AS105" s="23"/>
      <c r="AT105" s="23"/>
      <c r="AU105" s="23"/>
      <c r="AV105" s="23"/>
      <c r="AW105" s="23"/>
      <c r="AX105" s="23"/>
      <c r="AY105" s="23"/>
      <c r="AZ105" s="23"/>
      <c r="BA105" s="23"/>
      <c r="BB105" s="23">
        <v>3</v>
      </c>
      <c r="BC105" s="23"/>
      <c r="BD105" s="23"/>
      <c r="BE105" s="23"/>
      <c r="BF105" s="23"/>
      <c r="BG105" s="23"/>
      <c r="BH105" s="23"/>
      <c r="BI105" s="23"/>
      <c r="BJ105" s="23"/>
      <c r="BK105" s="23"/>
      <c r="BL105" s="23">
        <v>24</v>
      </c>
      <c r="BM105" s="23"/>
      <c r="BN105" s="23"/>
      <c r="BO105" s="23"/>
      <c r="BP105" s="23"/>
      <c r="BQ105" s="23"/>
      <c r="BR105" s="23"/>
      <c r="BS105" s="23"/>
      <c r="BT105" s="23"/>
      <c r="BU105" s="23"/>
    </row>
    <row r="106" spans="1:73" x14ac:dyDescent="0.2">
      <c r="A106" s="20" t="s">
        <v>180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44" t="s">
        <v>14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35">
        <v>4</v>
      </c>
      <c r="Y106" s="35"/>
      <c r="Z106" s="35"/>
      <c r="AA106" s="35"/>
      <c r="AB106" s="35"/>
      <c r="AC106" s="35"/>
      <c r="AD106" s="1"/>
      <c r="AE106" s="1"/>
      <c r="AF106" s="1"/>
      <c r="AG106" s="1"/>
      <c r="AH106" s="23">
        <v>1</v>
      </c>
      <c r="AI106" s="23"/>
      <c r="AJ106" s="23"/>
      <c r="AK106" s="23"/>
      <c r="AL106" s="23"/>
      <c r="AM106" s="23"/>
      <c r="AN106" s="23"/>
      <c r="AO106" s="23"/>
      <c r="AP106" s="23"/>
      <c r="AQ106" s="23"/>
      <c r="AR106" s="23">
        <v>1</v>
      </c>
      <c r="AS106" s="23"/>
      <c r="AT106" s="23"/>
      <c r="AU106" s="23"/>
      <c r="AV106" s="23"/>
      <c r="AW106" s="23"/>
      <c r="AX106" s="23"/>
      <c r="AY106" s="23"/>
      <c r="AZ106" s="23"/>
      <c r="BA106" s="23"/>
      <c r="BB106" s="23">
        <v>4</v>
      </c>
      <c r="BC106" s="23"/>
      <c r="BD106" s="23"/>
      <c r="BE106" s="23"/>
      <c r="BF106" s="23"/>
      <c r="BG106" s="23"/>
      <c r="BH106" s="23"/>
      <c r="BI106" s="23"/>
      <c r="BJ106" s="23"/>
      <c r="BK106" s="23"/>
      <c r="BL106" s="23">
        <v>22</v>
      </c>
      <c r="BM106" s="23"/>
      <c r="BN106" s="23"/>
      <c r="BO106" s="23"/>
      <c r="BP106" s="23"/>
      <c r="BQ106" s="23"/>
      <c r="BR106" s="23"/>
      <c r="BS106" s="23"/>
      <c r="BT106" s="23"/>
      <c r="BU106" s="23"/>
    </row>
    <row r="107" spans="1:73" x14ac:dyDescent="0.2">
      <c r="A107" s="20" t="s">
        <v>181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44" t="s">
        <v>14</v>
      </c>
      <c r="O107" s="23"/>
      <c r="P107" s="23"/>
      <c r="Q107" s="23"/>
      <c r="R107" s="23"/>
      <c r="S107" s="23"/>
      <c r="T107" s="23"/>
      <c r="U107" s="23"/>
      <c r="V107" s="23"/>
      <c r="W107" s="23"/>
      <c r="X107" s="35">
        <v>9</v>
      </c>
      <c r="Y107" s="35"/>
      <c r="Z107" s="35"/>
      <c r="AA107" s="35"/>
      <c r="AB107" s="35"/>
      <c r="AC107" s="35"/>
      <c r="AD107" s="1"/>
      <c r="AE107" s="1"/>
      <c r="AF107" s="1"/>
      <c r="AG107" s="1"/>
      <c r="AH107" s="23" t="s">
        <v>14</v>
      </c>
      <c r="AI107" s="23"/>
      <c r="AJ107" s="23"/>
      <c r="AK107" s="23"/>
      <c r="AL107" s="23"/>
      <c r="AM107" s="23"/>
      <c r="AN107" s="23"/>
      <c r="AO107" s="23"/>
      <c r="AP107" s="23"/>
      <c r="AQ107" s="23"/>
      <c r="AR107" s="23">
        <v>1</v>
      </c>
      <c r="AS107" s="23"/>
      <c r="AT107" s="23"/>
      <c r="AU107" s="23"/>
      <c r="AV107" s="23"/>
      <c r="AW107" s="23"/>
      <c r="AX107" s="23"/>
      <c r="AY107" s="23"/>
      <c r="AZ107" s="23"/>
      <c r="BA107" s="23"/>
      <c r="BB107" s="23">
        <v>1</v>
      </c>
      <c r="BC107" s="23"/>
      <c r="BD107" s="23"/>
      <c r="BE107" s="23"/>
      <c r="BF107" s="23"/>
      <c r="BG107" s="23"/>
      <c r="BH107" s="23"/>
      <c r="BI107" s="23"/>
      <c r="BJ107" s="23"/>
      <c r="BK107" s="23"/>
      <c r="BL107" s="23">
        <v>17</v>
      </c>
      <c r="BM107" s="23"/>
      <c r="BN107" s="23"/>
      <c r="BO107" s="23"/>
      <c r="BP107" s="23"/>
      <c r="BQ107" s="23"/>
      <c r="BR107" s="23"/>
      <c r="BS107" s="23"/>
      <c r="BT107" s="23"/>
      <c r="BU107" s="23"/>
    </row>
    <row r="108" spans="1:73" x14ac:dyDescent="0.2">
      <c r="A108" s="20" t="s">
        <v>185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44" t="s">
        <v>14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35">
        <v>12</v>
      </c>
      <c r="Y108" s="35"/>
      <c r="Z108" s="35"/>
      <c r="AA108" s="35"/>
      <c r="AB108" s="35"/>
      <c r="AC108" s="35"/>
      <c r="AD108" s="1"/>
      <c r="AE108" s="1"/>
      <c r="AF108" s="1"/>
      <c r="AG108" s="1"/>
      <c r="AH108" s="23" t="s">
        <v>14</v>
      </c>
      <c r="AI108" s="23"/>
      <c r="AJ108" s="23"/>
      <c r="AK108" s="23"/>
      <c r="AL108" s="23"/>
      <c r="AM108" s="23"/>
      <c r="AN108" s="23"/>
      <c r="AO108" s="23"/>
      <c r="AP108" s="23"/>
      <c r="AQ108" s="23"/>
      <c r="AR108" s="23">
        <v>1</v>
      </c>
      <c r="AS108" s="23"/>
      <c r="AT108" s="23"/>
      <c r="AU108" s="23"/>
      <c r="AV108" s="23"/>
      <c r="AW108" s="23"/>
      <c r="AX108" s="23"/>
      <c r="AY108" s="23"/>
      <c r="AZ108" s="23"/>
      <c r="BA108" s="23"/>
      <c r="BB108" s="23">
        <v>2</v>
      </c>
      <c r="BC108" s="23"/>
      <c r="BD108" s="23"/>
      <c r="BE108" s="23"/>
      <c r="BF108" s="23"/>
      <c r="BG108" s="23"/>
      <c r="BH108" s="23"/>
      <c r="BI108" s="23"/>
      <c r="BJ108" s="23"/>
      <c r="BK108" s="23"/>
      <c r="BL108" s="23">
        <v>18</v>
      </c>
      <c r="BM108" s="23"/>
      <c r="BN108" s="23"/>
      <c r="BO108" s="23"/>
      <c r="BP108" s="23"/>
      <c r="BQ108" s="23"/>
      <c r="BR108" s="23"/>
      <c r="BS108" s="23"/>
      <c r="BT108" s="23"/>
      <c r="BU108" s="23"/>
    </row>
    <row r="109" spans="1:73" x14ac:dyDescent="0.2">
      <c r="A109" s="20" t="s">
        <v>209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45" t="s">
        <v>14</v>
      </c>
      <c r="O109" s="28"/>
      <c r="P109" s="28"/>
      <c r="Q109" s="28"/>
      <c r="R109" s="28"/>
      <c r="S109" s="28"/>
      <c r="T109" s="28"/>
      <c r="U109" s="28"/>
      <c r="V109" s="28"/>
      <c r="W109" s="28"/>
      <c r="X109" s="37">
        <v>11</v>
      </c>
      <c r="Y109" s="37"/>
      <c r="Z109" s="37"/>
      <c r="AA109" s="37"/>
      <c r="AB109" s="37"/>
      <c r="AC109" s="37"/>
      <c r="AD109" s="4"/>
      <c r="AE109" s="4"/>
      <c r="AF109" s="4"/>
      <c r="AG109" s="4"/>
      <c r="AH109" s="28">
        <v>1</v>
      </c>
      <c r="AI109" s="28"/>
      <c r="AJ109" s="28"/>
      <c r="AK109" s="28"/>
      <c r="AL109" s="28"/>
      <c r="AM109" s="28"/>
      <c r="AN109" s="28"/>
      <c r="AO109" s="28"/>
      <c r="AP109" s="28"/>
      <c r="AQ109" s="28"/>
      <c r="AR109" s="28">
        <v>1</v>
      </c>
      <c r="AS109" s="28"/>
      <c r="AT109" s="28"/>
      <c r="AU109" s="28"/>
      <c r="AV109" s="28"/>
      <c r="AW109" s="28"/>
      <c r="AX109" s="28"/>
      <c r="AY109" s="28"/>
      <c r="AZ109" s="28"/>
      <c r="BA109" s="28"/>
      <c r="BB109" s="28">
        <v>1</v>
      </c>
      <c r="BC109" s="28"/>
      <c r="BD109" s="28"/>
      <c r="BE109" s="28"/>
      <c r="BF109" s="28"/>
      <c r="BG109" s="28"/>
      <c r="BH109" s="28"/>
      <c r="BI109" s="28"/>
      <c r="BJ109" s="28"/>
      <c r="BK109" s="28"/>
      <c r="BL109" s="28">
        <v>20</v>
      </c>
      <c r="BM109" s="28"/>
      <c r="BN109" s="28"/>
      <c r="BO109" s="28"/>
      <c r="BP109" s="28"/>
      <c r="BQ109" s="28"/>
      <c r="BR109" s="28"/>
      <c r="BS109" s="28"/>
      <c r="BT109" s="28"/>
      <c r="BU109" s="28"/>
    </row>
    <row r="110" spans="1:73" x14ac:dyDescent="0.2">
      <c r="A110" s="121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1" t="s">
        <v>77</v>
      </c>
    </row>
  </sheetData>
  <mergeCells count="310">
    <mergeCell ref="X107:AC107"/>
    <mergeCell ref="X108:AC108"/>
    <mergeCell ref="X109:AC109"/>
    <mergeCell ref="AH96:AM96"/>
    <mergeCell ref="AH97:AM97"/>
    <mergeCell ref="AH98:AM98"/>
    <mergeCell ref="AH99:AM99"/>
    <mergeCell ref="AH100:AM100"/>
    <mergeCell ref="AH71:AL71"/>
    <mergeCell ref="X105:AC105"/>
    <mergeCell ref="X106:AC106"/>
    <mergeCell ref="Z79:AG80"/>
    <mergeCell ref="AH75:AL75"/>
    <mergeCell ref="AH74:AL74"/>
    <mergeCell ref="AH73:AL73"/>
    <mergeCell ref="AH72:AL72"/>
    <mergeCell ref="A109:M109"/>
    <mergeCell ref="N109:W109"/>
    <mergeCell ref="AH109:AQ109"/>
    <mergeCell ref="AR109:BA109"/>
    <mergeCell ref="BB109:BK109"/>
    <mergeCell ref="BL109:BU109"/>
    <mergeCell ref="BL103:BU104"/>
    <mergeCell ref="AR103:BA104"/>
    <mergeCell ref="A107:M107"/>
    <mergeCell ref="N107:W107"/>
    <mergeCell ref="BB107:BK107"/>
    <mergeCell ref="BL107:BU107"/>
    <mergeCell ref="A105:M105"/>
    <mergeCell ref="N105:W105"/>
    <mergeCell ref="AH105:AQ105"/>
    <mergeCell ref="AR105:BA105"/>
    <mergeCell ref="BB105:BK105"/>
    <mergeCell ref="BL105:BU105"/>
    <mergeCell ref="N106:W106"/>
    <mergeCell ref="N103:W104"/>
    <mergeCell ref="BB106:BK106"/>
    <mergeCell ref="AH106:AQ106"/>
    <mergeCell ref="AR106:BA106"/>
    <mergeCell ref="AH107:AQ107"/>
    <mergeCell ref="BL100:BU100"/>
    <mergeCell ref="BB98:BK98"/>
    <mergeCell ref="BL98:BU98"/>
    <mergeCell ref="BB97:BK97"/>
    <mergeCell ref="BL97:BU97"/>
    <mergeCell ref="X98:AG98"/>
    <mergeCell ref="AR98:BA98"/>
    <mergeCell ref="X96:AG96"/>
    <mergeCell ref="AR96:BA96"/>
    <mergeCell ref="X97:AG97"/>
    <mergeCell ref="AR97:BA97"/>
    <mergeCell ref="BB100:BK100"/>
    <mergeCell ref="A97:M97"/>
    <mergeCell ref="N97:W97"/>
    <mergeCell ref="BB94:BK95"/>
    <mergeCell ref="N98:W98"/>
    <mergeCell ref="N96:W96"/>
    <mergeCell ref="AH94:AQ95"/>
    <mergeCell ref="J83:N83"/>
    <mergeCell ref="J82:N82"/>
    <mergeCell ref="Z84:AG84"/>
    <mergeCell ref="AH84:AL84"/>
    <mergeCell ref="AP84:AV84"/>
    <mergeCell ref="Z83:AG83"/>
    <mergeCell ref="AP83:AV83"/>
    <mergeCell ref="X94:AG95"/>
    <mergeCell ref="J85:N85"/>
    <mergeCell ref="R85:W85"/>
    <mergeCell ref="Z85:AG85"/>
    <mergeCell ref="AH85:AL85"/>
    <mergeCell ref="AP85:AV85"/>
    <mergeCell ref="R69:Y70"/>
    <mergeCell ref="AP73:AW73"/>
    <mergeCell ref="R72:V72"/>
    <mergeCell ref="A100:M100"/>
    <mergeCell ref="N100:W100"/>
    <mergeCell ref="X100:AG100"/>
    <mergeCell ref="AR100:BA100"/>
    <mergeCell ref="A98:M98"/>
    <mergeCell ref="A96:M96"/>
    <mergeCell ref="J81:N81"/>
    <mergeCell ref="BF75:BJ75"/>
    <mergeCell ref="BL36:BU36"/>
    <mergeCell ref="AH37:AQ37"/>
    <mergeCell ref="AR37:BA37"/>
    <mergeCell ref="BB37:BK37"/>
    <mergeCell ref="BL37:BU37"/>
    <mergeCell ref="AR38:BA38"/>
    <mergeCell ref="BB38:BK38"/>
    <mergeCell ref="AP71:AW71"/>
    <mergeCell ref="BF69:BM70"/>
    <mergeCell ref="AX74:BB74"/>
    <mergeCell ref="AP69:AW70"/>
    <mergeCell ref="BL40:BU40"/>
    <mergeCell ref="BL94:BU95"/>
    <mergeCell ref="BL96:BU96"/>
    <mergeCell ref="BB96:BK96"/>
    <mergeCell ref="X38:AG38"/>
    <mergeCell ref="A94:M95"/>
    <mergeCell ref="A84:I84"/>
    <mergeCell ref="J84:N84"/>
    <mergeCell ref="R84:W84"/>
    <mergeCell ref="J72:Q72"/>
    <mergeCell ref="Z72:AG72"/>
    <mergeCell ref="N94:W95"/>
    <mergeCell ref="A73:I73"/>
    <mergeCell ref="J73:Q73"/>
    <mergeCell ref="Z73:AG73"/>
    <mergeCell ref="A40:M40"/>
    <mergeCell ref="N40:W40"/>
    <mergeCell ref="X40:AG40"/>
    <mergeCell ref="A91:BU91"/>
    <mergeCell ref="R82:W82"/>
    <mergeCell ref="R81:W81"/>
    <mergeCell ref="AP81:AV81"/>
    <mergeCell ref="AP72:AW72"/>
    <mergeCell ref="Z78:AO78"/>
    <mergeCell ref="R78:Y80"/>
    <mergeCell ref="A4:BU4"/>
    <mergeCell ref="N8:AG8"/>
    <mergeCell ref="AH8:BA8"/>
    <mergeCell ref="A25:M26"/>
    <mergeCell ref="BJ26:BU26"/>
    <mergeCell ref="AL26:AW26"/>
    <mergeCell ref="A7:M8"/>
    <mergeCell ref="N7:BA7"/>
    <mergeCell ref="N25:BU25"/>
    <mergeCell ref="AL17:AW17"/>
    <mergeCell ref="N17:Y17"/>
    <mergeCell ref="A16:M17"/>
    <mergeCell ref="N16:BU16"/>
    <mergeCell ref="Z17:AK17"/>
    <mergeCell ref="AX17:BI17"/>
    <mergeCell ref="BJ17:BU17"/>
    <mergeCell ref="A9:M9"/>
    <mergeCell ref="N9:AG9"/>
    <mergeCell ref="AH9:BA9"/>
    <mergeCell ref="N26:Y26"/>
    <mergeCell ref="A10:M10"/>
    <mergeCell ref="N10:AG10"/>
    <mergeCell ref="AH10:BA10"/>
    <mergeCell ref="A19:M19"/>
    <mergeCell ref="A34:M35"/>
    <mergeCell ref="AR35:BA35"/>
    <mergeCell ref="A28:M28"/>
    <mergeCell ref="N29:Y29"/>
    <mergeCell ref="Z29:AK29"/>
    <mergeCell ref="AH35:AQ35"/>
    <mergeCell ref="N34:BU34"/>
    <mergeCell ref="BJ29:BU29"/>
    <mergeCell ref="BJ27:BU27"/>
    <mergeCell ref="BB35:BK35"/>
    <mergeCell ref="BJ28:BU28"/>
    <mergeCell ref="Z28:AK28"/>
    <mergeCell ref="AL28:AW28"/>
    <mergeCell ref="AX28:BI28"/>
    <mergeCell ref="A29:M29"/>
    <mergeCell ref="A31:M31"/>
    <mergeCell ref="N31:Y31"/>
    <mergeCell ref="Z31:AK31"/>
    <mergeCell ref="AL31:AW31"/>
    <mergeCell ref="AX31:BI31"/>
    <mergeCell ref="Z27:AK27"/>
    <mergeCell ref="AL29:AW29"/>
    <mergeCell ref="A30:M30"/>
    <mergeCell ref="N30:Y30"/>
    <mergeCell ref="N19:Y19"/>
    <mergeCell ref="Z19:AK19"/>
    <mergeCell ref="AL19:AW19"/>
    <mergeCell ref="AX19:BI19"/>
    <mergeCell ref="A11:M11"/>
    <mergeCell ref="N11:AG11"/>
    <mergeCell ref="AH11:BA11"/>
    <mergeCell ref="A12:M12"/>
    <mergeCell ref="N12:AG12"/>
    <mergeCell ref="AH12:BA12"/>
    <mergeCell ref="A13:M13"/>
    <mergeCell ref="N13:AG13"/>
    <mergeCell ref="AH13:BA13"/>
    <mergeCell ref="A18:M18"/>
    <mergeCell ref="N18:Y18"/>
    <mergeCell ref="Z18:AK18"/>
    <mergeCell ref="AL18:AW18"/>
    <mergeCell ref="AX18:BI18"/>
    <mergeCell ref="N37:W37"/>
    <mergeCell ref="X37:AG37"/>
    <mergeCell ref="A65:BU65"/>
    <mergeCell ref="BL39:BU39"/>
    <mergeCell ref="AH39:AQ39"/>
    <mergeCell ref="AR39:BA39"/>
    <mergeCell ref="BB39:BK39"/>
    <mergeCell ref="A38:M38"/>
    <mergeCell ref="N38:W38"/>
    <mergeCell ref="AH38:AQ38"/>
    <mergeCell ref="BL38:BU38"/>
    <mergeCell ref="AL30:AW30"/>
    <mergeCell ref="AX30:BI30"/>
    <mergeCell ref="BJ30:BU30"/>
    <mergeCell ref="AL27:AW27"/>
    <mergeCell ref="AX27:BI27"/>
    <mergeCell ref="N28:Y28"/>
    <mergeCell ref="AX29:BI29"/>
    <mergeCell ref="A68:I70"/>
    <mergeCell ref="AH68:BM68"/>
    <mergeCell ref="J68:Q70"/>
    <mergeCell ref="A39:M39"/>
    <mergeCell ref="N39:W39"/>
    <mergeCell ref="X39:AG39"/>
    <mergeCell ref="AH40:AQ40"/>
    <mergeCell ref="AR40:BA40"/>
    <mergeCell ref="BB40:BK40"/>
    <mergeCell ref="X36:AG36"/>
    <mergeCell ref="AH36:AQ36"/>
    <mergeCell ref="BB36:BK36"/>
    <mergeCell ref="AR36:BA36"/>
    <mergeCell ref="BJ31:BU31"/>
    <mergeCell ref="A27:M27"/>
    <mergeCell ref="N35:W35"/>
    <mergeCell ref="A37:M37"/>
    <mergeCell ref="AR107:BA107"/>
    <mergeCell ref="BL35:BU35"/>
    <mergeCell ref="A78:I80"/>
    <mergeCell ref="Z81:AG81"/>
    <mergeCell ref="AH83:AL83"/>
    <mergeCell ref="AH82:AL82"/>
    <mergeCell ref="AH81:AL81"/>
    <mergeCell ref="R83:W83"/>
    <mergeCell ref="J78:Q80"/>
    <mergeCell ref="AP78:AW80"/>
    <mergeCell ref="AH79:AO80"/>
    <mergeCell ref="A71:I71"/>
    <mergeCell ref="Z71:AG71"/>
    <mergeCell ref="A83:I83"/>
    <mergeCell ref="Z69:AG70"/>
    <mergeCell ref="R68:AG68"/>
    <mergeCell ref="AH69:AO70"/>
    <mergeCell ref="AX69:BE70"/>
    <mergeCell ref="A36:M36"/>
    <mergeCell ref="N36:W36"/>
    <mergeCell ref="X35:AG35"/>
    <mergeCell ref="BF73:BJ73"/>
    <mergeCell ref="BF72:BJ72"/>
    <mergeCell ref="BF71:BJ71"/>
    <mergeCell ref="A21:M21"/>
    <mergeCell ref="N21:Y21"/>
    <mergeCell ref="Z21:AK21"/>
    <mergeCell ref="BL106:BU106"/>
    <mergeCell ref="BB103:BK104"/>
    <mergeCell ref="A106:M106"/>
    <mergeCell ref="BJ21:BU21"/>
    <mergeCell ref="Z26:AK26"/>
    <mergeCell ref="A20:M20"/>
    <mergeCell ref="N20:Y20"/>
    <mergeCell ref="Z20:AK20"/>
    <mergeCell ref="AL20:AW20"/>
    <mergeCell ref="AX20:BI20"/>
    <mergeCell ref="AX26:BI26"/>
    <mergeCell ref="A22:M22"/>
    <mergeCell ref="N22:Y22"/>
    <mergeCell ref="Z22:AK22"/>
    <mergeCell ref="AL22:AW22"/>
    <mergeCell ref="AX22:BI22"/>
    <mergeCell ref="BJ22:BU22"/>
    <mergeCell ref="BJ20:BU20"/>
    <mergeCell ref="AL21:AW21"/>
    <mergeCell ref="AX21:BI21"/>
    <mergeCell ref="Z30:AK30"/>
    <mergeCell ref="BF74:BJ74"/>
    <mergeCell ref="A74:I74"/>
    <mergeCell ref="J74:Q74"/>
    <mergeCell ref="R74:V74"/>
    <mergeCell ref="Z74:AG74"/>
    <mergeCell ref="AP74:AW74"/>
    <mergeCell ref="N27:Y27"/>
    <mergeCell ref="BJ18:BU18"/>
    <mergeCell ref="A108:M108"/>
    <mergeCell ref="N108:W108"/>
    <mergeCell ref="AH108:AQ108"/>
    <mergeCell ref="AR108:BA108"/>
    <mergeCell ref="BB108:BK108"/>
    <mergeCell ref="BL108:BU108"/>
    <mergeCell ref="A99:M99"/>
    <mergeCell ref="N99:W99"/>
    <mergeCell ref="X99:AG99"/>
    <mergeCell ref="AR99:BA99"/>
    <mergeCell ref="BB99:BK99"/>
    <mergeCell ref="BL99:BU99"/>
    <mergeCell ref="A103:M104"/>
    <mergeCell ref="X103:AG104"/>
    <mergeCell ref="AH103:AQ104"/>
    <mergeCell ref="BJ19:BU19"/>
    <mergeCell ref="A82:I82"/>
    <mergeCell ref="Z82:AG82"/>
    <mergeCell ref="AP82:AV82"/>
    <mergeCell ref="A85:I85"/>
    <mergeCell ref="AR94:BA95"/>
    <mergeCell ref="A72:I72"/>
    <mergeCell ref="AX73:BB73"/>
    <mergeCell ref="AX72:BB72"/>
    <mergeCell ref="AX71:BB71"/>
    <mergeCell ref="A81:I81"/>
    <mergeCell ref="R73:V73"/>
    <mergeCell ref="A75:I75"/>
    <mergeCell ref="J75:Q75"/>
    <mergeCell ref="R75:V75"/>
    <mergeCell ref="Z75:AG75"/>
    <mergeCell ref="AP75:AW75"/>
    <mergeCell ref="AX75:BB75"/>
    <mergeCell ref="R71:V71"/>
    <mergeCell ref="J71:Q71"/>
  </mergeCells>
  <phoneticPr fontId="2"/>
  <pageMargins left="0.59055118110236227" right="0.59055118110236227" top="0.59055118110236227" bottom="0.59055118110236227" header="0.51181102362204722" footer="0.51181102362204722"/>
  <pageSetup paperSize="9" scale="99" orientation="portrait" r:id="rId1"/>
  <headerFooter alignWithMargins="0"/>
  <rowBreaks count="1" manualBreakCount="1">
    <brk id="61" max="7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87"/>
  <sheetViews>
    <sheetView view="pageBreakPreview" zoomScaleNormal="100" zoomScaleSheetLayoutView="100" workbookViewId="0">
      <selection activeCell="A4" sqref="A4:BU4"/>
    </sheetView>
  </sheetViews>
  <sheetFormatPr defaultColWidth="9" defaultRowHeight="13" x14ac:dyDescent="0.2"/>
  <cols>
    <col min="1" max="73" width="1.08984375" style="2" customWidth="1"/>
    <col min="74" max="78" width="9" style="2" customWidth="1"/>
    <col min="79" max="16384" width="9" style="2"/>
  </cols>
  <sheetData>
    <row r="1" spans="1:73" x14ac:dyDescent="0.2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4" spans="1:73" ht="21" customHeight="1" x14ac:dyDescent="0.2">
      <c r="A4" s="3" t="s">
        <v>204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6" spans="1:73" x14ac:dyDescent="0.2">
      <c r="BM6" s="4"/>
      <c r="BN6" s="4"/>
      <c r="BO6" s="4"/>
      <c r="BP6" s="4"/>
      <c r="BQ6" s="4"/>
      <c r="BR6" s="4"/>
      <c r="BS6" s="4"/>
      <c r="BT6" s="4"/>
      <c r="BU6" s="5" t="s">
        <v>37</v>
      </c>
    </row>
    <row r="7" spans="1:73" ht="13.5" customHeight="1" x14ac:dyDescent="0.2">
      <c r="A7" s="6" t="s">
        <v>23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8" t="s">
        <v>123</v>
      </c>
      <c r="O7" s="9"/>
      <c r="P7" s="9"/>
      <c r="Q7" s="9"/>
      <c r="R7" s="9"/>
      <c r="S7" s="9"/>
      <c r="T7" s="9"/>
      <c r="U7" s="9"/>
      <c r="V7" s="9"/>
      <c r="W7" s="10"/>
      <c r="X7" s="8" t="s">
        <v>133</v>
      </c>
      <c r="Y7" s="9"/>
      <c r="Z7" s="9"/>
      <c r="AA7" s="9"/>
      <c r="AB7" s="9"/>
      <c r="AC7" s="9"/>
      <c r="AD7" s="9"/>
      <c r="AE7" s="9"/>
      <c r="AF7" s="9"/>
      <c r="AG7" s="10"/>
      <c r="AH7" s="8" t="s">
        <v>134</v>
      </c>
      <c r="AI7" s="9"/>
      <c r="AJ7" s="9"/>
      <c r="AK7" s="9"/>
      <c r="AL7" s="9"/>
      <c r="AM7" s="9"/>
      <c r="AN7" s="9"/>
      <c r="AO7" s="9"/>
      <c r="AP7" s="9"/>
      <c r="AQ7" s="10"/>
      <c r="AR7" s="9" t="s">
        <v>135</v>
      </c>
      <c r="AS7" s="9"/>
      <c r="AT7" s="9"/>
      <c r="AU7" s="9"/>
      <c r="AV7" s="9"/>
      <c r="AW7" s="9"/>
      <c r="AX7" s="9"/>
      <c r="AY7" s="9"/>
      <c r="AZ7" s="9"/>
      <c r="BA7" s="10"/>
      <c r="BB7" s="11" t="s">
        <v>136</v>
      </c>
      <c r="BC7" s="11"/>
      <c r="BD7" s="11"/>
      <c r="BE7" s="11"/>
      <c r="BF7" s="11"/>
      <c r="BG7" s="11"/>
      <c r="BH7" s="11"/>
      <c r="BI7" s="11"/>
      <c r="BJ7" s="11"/>
      <c r="BK7" s="12"/>
      <c r="BL7" s="9" t="s">
        <v>137</v>
      </c>
      <c r="BM7" s="9"/>
      <c r="BN7" s="9"/>
      <c r="BO7" s="9"/>
      <c r="BP7" s="9"/>
      <c r="BQ7" s="9"/>
      <c r="BR7" s="9"/>
      <c r="BS7" s="9"/>
      <c r="BT7" s="9"/>
      <c r="BU7" s="9"/>
    </row>
    <row r="8" spans="1:73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5"/>
      <c r="O8" s="16"/>
      <c r="P8" s="16"/>
      <c r="Q8" s="16"/>
      <c r="R8" s="16"/>
      <c r="S8" s="16"/>
      <c r="T8" s="16"/>
      <c r="U8" s="16"/>
      <c r="V8" s="16"/>
      <c r="W8" s="17"/>
      <c r="X8" s="15"/>
      <c r="Y8" s="16"/>
      <c r="Z8" s="16"/>
      <c r="AA8" s="16"/>
      <c r="AB8" s="16"/>
      <c r="AC8" s="16"/>
      <c r="AD8" s="16"/>
      <c r="AE8" s="16"/>
      <c r="AF8" s="16"/>
      <c r="AG8" s="17"/>
      <c r="AH8" s="15"/>
      <c r="AI8" s="16"/>
      <c r="AJ8" s="16"/>
      <c r="AK8" s="16"/>
      <c r="AL8" s="16"/>
      <c r="AM8" s="16"/>
      <c r="AN8" s="16"/>
      <c r="AO8" s="16"/>
      <c r="AP8" s="16"/>
      <c r="AQ8" s="17"/>
      <c r="AR8" s="16"/>
      <c r="AS8" s="16"/>
      <c r="AT8" s="16"/>
      <c r="AU8" s="16"/>
      <c r="AV8" s="16"/>
      <c r="AW8" s="16"/>
      <c r="AX8" s="16"/>
      <c r="AY8" s="16"/>
      <c r="AZ8" s="16"/>
      <c r="BA8" s="17"/>
      <c r="BB8" s="18"/>
      <c r="BC8" s="18"/>
      <c r="BD8" s="18"/>
      <c r="BE8" s="18"/>
      <c r="BF8" s="18"/>
      <c r="BG8" s="18"/>
      <c r="BH8" s="18"/>
      <c r="BI8" s="18"/>
      <c r="BJ8" s="18"/>
      <c r="BK8" s="19"/>
      <c r="BL8" s="16"/>
      <c r="BM8" s="16"/>
      <c r="BN8" s="16"/>
      <c r="BO8" s="16"/>
      <c r="BP8" s="16"/>
      <c r="BQ8" s="16"/>
      <c r="BR8" s="16"/>
      <c r="BS8" s="16"/>
      <c r="BT8" s="16"/>
      <c r="BU8" s="16"/>
    </row>
    <row r="9" spans="1:73" x14ac:dyDescent="0.2">
      <c r="A9" s="20" t="s">
        <v>101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2">
        <f>SUM(X9,AH9,AR9,BB9,BL9,N18,X18,AH18,AR18,BB18,BL18)</f>
        <v>5191</v>
      </c>
      <c r="O9" s="22"/>
      <c r="P9" s="22"/>
      <c r="Q9" s="22"/>
      <c r="R9" s="22"/>
      <c r="S9" s="22"/>
      <c r="T9" s="22"/>
      <c r="U9" s="22"/>
      <c r="V9" s="22"/>
      <c r="W9" s="22"/>
      <c r="X9" s="23">
        <v>30</v>
      </c>
      <c r="Y9" s="23"/>
      <c r="Z9" s="23"/>
      <c r="AA9" s="23"/>
      <c r="AB9" s="23"/>
      <c r="AC9" s="23"/>
      <c r="AD9" s="23"/>
      <c r="AE9" s="23"/>
      <c r="AF9" s="23"/>
      <c r="AG9" s="23"/>
      <c r="AH9" s="23">
        <v>2</v>
      </c>
      <c r="AI9" s="23"/>
      <c r="AJ9" s="23"/>
      <c r="AK9" s="23"/>
      <c r="AL9" s="23"/>
      <c r="AM9" s="23"/>
      <c r="AN9" s="23"/>
      <c r="AO9" s="23"/>
      <c r="AP9" s="23"/>
      <c r="AQ9" s="23"/>
      <c r="AR9" s="23">
        <v>349</v>
      </c>
      <c r="AS9" s="23"/>
      <c r="AT9" s="23"/>
      <c r="AU9" s="23"/>
      <c r="AV9" s="23"/>
      <c r="AW9" s="23"/>
      <c r="AX9" s="23"/>
      <c r="AY9" s="23"/>
      <c r="AZ9" s="23"/>
      <c r="BA9" s="23"/>
      <c r="BB9" s="23">
        <v>80</v>
      </c>
      <c r="BC9" s="23"/>
      <c r="BD9" s="23"/>
      <c r="BE9" s="23"/>
      <c r="BF9" s="23"/>
      <c r="BG9" s="23"/>
      <c r="BH9" s="23"/>
      <c r="BI9" s="23"/>
      <c r="BJ9" s="23"/>
      <c r="BK9" s="23"/>
      <c r="BL9" s="23">
        <v>20</v>
      </c>
      <c r="BM9" s="23"/>
      <c r="BN9" s="23"/>
      <c r="BO9" s="23"/>
      <c r="BP9" s="23"/>
      <c r="BQ9" s="23"/>
      <c r="BR9" s="23"/>
      <c r="BS9" s="23"/>
      <c r="BT9" s="23"/>
      <c r="BU9" s="23"/>
    </row>
    <row r="10" spans="1:73" x14ac:dyDescent="0.2">
      <c r="A10" s="20" t="s">
        <v>180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22">
        <f>SUM(X10,AH10,AR10,BB10,BL10,N19,X19,AH19,AR19,BB19,BL19)</f>
        <v>5252</v>
      </c>
      <c r="O10" s="22"/>
      <c r="P10" s="22"/>
      <c r="Q10" s="22"/>
      <c r="R10" s="22"/>
      <c r="S10" s="22"/>
      <c r="T10" s="22"/>
      <c r="U10" s="22"/>
      <c r="V10" s="22"/>
      <c r="W10" s="22"/>
      <c r="X10" s="23">
        <v>29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>
        <v>7</v>
      </c>
      <c r="AI10" s="23"/>
      <c r="AJ10" s="23"/>
      <c r="AK10" s="23"/>
      <c r="AL10" s="23"/>
      <c r="AM10" s="23"/>
      <c r="AN10" s="23"/>
      <c r="AO10" s="23"/>
      <c r="AP10" s="23"/>
      <c r="AQ10" s="23"/>
      <c r="AR10" s="23">
        <v>309</v>
      </c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67</v>
      </c>
      <c r="BC10" s="23"/>
      <c r="BD10" s="23"/>
      <c r="BE10" s="23"/>
      <c r="BF10" s="23"/>
      <c r="BG10" s="23"/>
      <c r="BH10" s="23"/>
      <c r="BI10" s="23"/>
      <c r="BJ10" s="23"/>
      <c r="BK10" s="23"/>
      <c r="BL10" s="23">
        <v>19</v>
      </c>
      <c r="BM10" s="23"/>
      <c r="BN10" s="23"/>
      <c r="BO10" s="23"/>
      <c r="BP10" s="23"/>
      <c r="BQ10" s="23"/>
      <c r="BR10" s="23"/>
      <c r="BS10" s="23"/>
      <c r="BT10" s="23"/>
      <c r="BU10" s="23"/>
    </row>
    <row r="11" spans="1:73" x14ac:dyDescent="0.2">
      <c r="A11" s="20" t="s">
        <v>181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24">
        <f>SUM(X11,AH11,AR11,BB11,BL11,N20,X20,AH20,AR20,BB20,BL20)</f>
        <v>6275</v>
      </c>
      <c r="O11" s="22"/>
      <c r="P11" s="22"/>
      <c r="Q11" s="22"/>
      <c r="R11" s="22"/>
      <c r="S11" s="22"/>
      <c r="T11" s="22"/>
      <c r="U11" s="22"/>
      <c r="V11" s="22"/>
      <c r="W11" s="22"/>
      <c r="X11" s="23">
        <v>19</v>
      </c>
      <c r="Y11" s="23"/>
      <c r="Z11" s="23"/>
      <c r="AA11" s="23"/>
      <c r="AB11" s="23"/>
      <c r="AC11" s="23"/>
      <c r="AD11" s="23"/>
      <c r="AE11" s="23"/>
      <c r="AF11" s="23"/>
      <c r="AG11" s="23"/>
      <c r="AH11" s="23">
        <v>5</v>
      </c>
      <c r="AI11" s="23"/>
      <c r="AJ11" s="23"/>
      <c r="AK11" s="23"/>
      <c r="AL11" s="23"/>
      <c r="AM11" s="23"/>
      <c r="AN11" s="23"/>
      <c r="AO11" s="23"/>
      <c r="AP11" s="23"/>
      <c r="AQ11" s="23"/>
      <c r="AR11" s="23">
        <v>300</v>
      </c>
      <c r="AS11" s="23"/>
      <c r="AT11" s="23"/>
      <c r="AU11" s="23"/>
      <c r="AV11" s="23"/>
      <c r="AW11" s="23"/>
      <c r="AX11" s="23"/>
      <c r="AY11" s="23"/>
      <c r="AZ11" s="23"/>
      <c r="BA11" s="23"/>
      <c r="BB11" s="23">
        <v>73</v>
      </c>
      <c r="BC11" s="23"/>
      <c r="BD11" s="23"/>
      <c r="BE11" s="23"/>
      <c r="BF11" s="23"/>
      <c r="BG11" s="23"/>
      <c r="BH11" s="23"/>
      <c r="BI11" s="23"/>
      <c r="BJ11" s="23"/>
      <c r="BK11" s="23"/>
      <c r="BL11" s="23">
        <v>37</v>
      </c>
      <c r="BM11" s="23"/>
      <c r="BN11" s="23"/>
      <c r="BO11" s="23"/>
      <c r="BP11" s="23"/>
      <c r="BQ11" s="23"/>
      <c r="BR11" s="23"/>
      <c r="BS11" s="23"/>
      <c r="BT11" s="23"/>
      <c r="BU11" s="23"/>
    </row>
    <row r="12" spans="1:73" x14ac:dyDescent="0.2">
      <c r="A12" s="20" t="s">
        <v>185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4">
        <f>SUM(X12,AH12,AR12,BB12,BL12,N21,X21,AH21,AR21,BB21,BL21)</f>
        <v>6730</v>
      </c>
      <c r="O12" s="22"/>
      <c r="P12" s="22"/>
      <c r="Q12" s="22"/>
      <c r="R12" s="22"/>
      <c r="S12" s="22"/>
      <c r="T12" s="22"/>
      <c r="U12" s="22"/>
      <c r="V12" s="22"/>
      <c r="W12" s="22"/>
      <c r="X12" s="23">
        <v>26</v>
      </c>
      <c r="Y12" s="23"/>
      <c r="Z12" s="23"/>
      <c r="AA12" s="23"/>
      <c r="AB12" s="23"/>
      <c r="AC12" s="23"/>
      <c r="AD12" s="23"/>
      <c r="AE12" s="23"/>
      <c r="AF12" s="23"/>
      <c r="AG12" s="23"/>
      <c r="AH12" s="23">
        <v>4</v>
      </c>
      <c r="AI12" s="23"/>
      <c r="AJ12" s="23"/>
      <c r="AK12" s="23"/>
      <c r="AL12" s="23"/>
      <c r="AM12" s="23"/>
      <c r="AN12" s="23"/>
      <c r="AO12" s="23"/>
      <c r="AP12" s="23"/>
      <c r="AQ12" s="23"/>
      <c r="AR12" s="23">
        <v>341</v>
      </c>
      <c r="AS12" s="23"/>
      <c r="AT12" s="23"/>
      <c r="AU12" s="23"/>
      <c r="AV12" s="23"/>
      <c r="AW12" s="23"/>
      <c r="AX12" s="23"/>
      <c r="AY12" s="23"/>
      <c r="AZ12" s="23"/>
      <c r="BA12" s="23"/>
      <c r="BB12" s="23">
        <v>86</v>
      </c>
      <c r="BC12" s="23"/>
      <c r="BD12" s="23"/>
      <c r="BE12" s="23"/>
      <c r="BF12" s="23"/>
      <c r="BG12" s="23"/>
      <c r="BH12" s="23"/>
      <c r="BI12" s="23"/>
      <c r="BJ12" s="23"/>
      <c r="BK12" s="23"/>
      <c r="BL12" s="23">
        <v>29</v>
      </c>
      <c r="BM12" s="23"/>
      <c r="BN12" s="23"/>
      <c r="BO12" s="23"/>
      <c r="BP12" s="23"/>
      <c r="BQ12" s="23"/>
      <c r="BR12" s="23"/>
      <c r="BS12" s="23"/>
      <c r="BT12" s="23"/>
      <c r="BU12" s="23"/>
    </row>
    <row r="13" spans="1:73" x14ac:dyDescent="0.2">
      <c r="A13" s="25" t="s">
        <v>209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  <c r="N13" s="27">
        <f>SUM(X13,AH13,AR13,BB13,BL13,N22,X22,AH22,AR22,BB22,BL22)</f>
        <v>6804</v>
      </c>
      <c r="O13" s="27"/>
      <c r="P13" s="27"/>
      <c r="Q13" s="27"/>
      <c r="R13" s="27"/>
      <c r="S13" s="27"/>
      <c r="T13" s="27"/>
      <c r="U13" s="27"/>
      <c r="V13" s="27"/>
      <c r="W13" s="27"/>
      <c r="X13" s="28">
        <v>26</v>
      </c>
      <c r="Y13" s="28"/>
      <c r="Z13" s="28"/>
      <c r="AA13" s="28"/>
      <c r="AB13" s="28"/>
      <c r="AC13" s="28"/>
      <c r="AD13" s="28"/>
      <c r="AE13" s="28"/>
      <c r="AF13" s="28"/>
      <c r="AG13" s="28"/>
      <c r="AH13" s="28">
        <v>3</v>
      </c>
      <c r="AI13" s="28"/>
      <c r="AJ13" s="28"/>
      <c r="AK13" s="28"/>
      <c r="AL13" s="28"/>
      <c r="AM13" s="28"/>
      <c r="AN13" s="28"/>
      <c r="AO13" s="28"/>
      <c r="AP13" s="28"/>
      <c r="AQ13" s="28"/>
      <c r="AR13" s="28">
        <v>336</v>
      </c>
      <c r="AS13" s="28"/>
      <c r="AT13" s="28"/>
      <c r="AU13" s="28"/>
      <c r="AV13" s="28"/>
      <c r="AW13" s="28"/>
      <c r="AX13" s="28"/>
      <c r="AY13" s="28"/>
      <c r="AZ13" s="28"/>
      <c r="BA13" s="28"/>
      <c r="BB13" s="28">
        <v>86</v>
      </c>
      <c r="BC13" s="28"/>
      <c r="BD13" s="28"/>
      <c r="BE13" s="28"/>
      <c r="BF13" s="28"/>
      <c r="BG13" s="28"/>
      <c r="BH13" s="28"/>
      <c r="BI13" s="28"/>
      <c r="BJ13" s="28"/>
      <c r="BK13" s="28"/>
      <c r="BL13" s="28">
        <v>28</v>
      </c>
      <c r="BM13" s="28"/>
      <c r="BN13" s="28"/>
      <c r="BO13" s="28"/>
      <c r="BP13" s="28"/>
      <c r="BQ13" s="28"/>
      <c r="BR13" s="28"/>
      <c r="BS13" s="28"/>
      <c r="BT13" s="28"/>
      <c r="BU13" s="28"/>
    </row>
    <row r="14" spans="1:73" x14ac:dyDescent="0.2"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</row>
    <row r="16" spans="1:73" ht="13.5" customHeight="1" x14ac:dyDescent="0.2">
      <c r="A16" s="6" t="s">
        <v>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8" t="s">
        <v>138</v>
      </c>
      <c r="O16" s="9"/>
      <c r="P16" s="9"/>
      <c r="Q16" s="9"/>
      <c r="R16" s="9"/>
      <c r="S16" s="9"/>
      <c r="T16" s="9"/>
      <c r="U16" s="9"/>
      <c r="V16" s="9"/>
      <c r="W16" s="10"/>
      <c r="X16" s="9" t="s">
        <v>139</v>
      </c>
      <c r="Y16" s="9"/>
      <c r="Z16" s="9"/>
      <c r="AA16" s="9"/>
      <c r="AB16" s="9"/>
      <c r="AC16" s="9"/>
      <c r="AD16" s="9"/>
      <c r="AE16" s="9"/>
      <c r="AF16" s="9"/>
      <c r="AG16" s="10"/>
      <c r="AH16" s="9" t="s">
        <v>140</v>
      </c>
      <c r="AI16" s="9"/>
      <c r="AJ16" s="9"/>
      <c r="AK16" s="9"/>
      <c r="AL16" s="9"/>
      <c r="AM16" s="9"/>
      <c r="AN16" s="9"/>
      <c r="AO16" s="9"/>
      <c r="AP16" s="9"/>
      <c r="AQ16" s="10"/>
      <c r="AR16" s="9" t="s">
        <v>141</v>
      </c>
      <c r="AS16" s="9"/>
      <c r="AT16" s="9"/>
      <c r="AU16" s="9"/>
      <c r="AV16" s="9"/>
      <c r="AW16" s="9"/>
      <c r="AX16" s="9"/>
      <c r="AY16" s="9"/>
      <c r="AZ16" s="9"/>
      <c r="BA16" s="10"/>
      <c r="BB16" s="11" t="s">
        <v>142</v>
      </c>
      <c r="BC16" s="11"/>
      <c r="BD16" s="11"/>
      <c r="BE16" s="11"/>
      <c r="BF16" s="11"/>
      <c r="BG16" s="11"/>
      <c r="BH16" s="11"/>
      <c r="BI16" s="11"/>
      <c r="BJ16" s="11"/>
      <c r="BK16" s="12"/>
      <c r="BL16" s="9" t="s">
        <v>78</v>
      </c>
      <c r="BM16" s="9"/>
      <c r="BN16" s="9"/>
      <c r="BO16" s="9"/>
      <c r="BP16" s="9"/>
      <c r="BQ16" s="9"/>
      <c r="BR16" s="9"/>
      <c r="BS16" s="9"/>
      <c r="BT16" s="9"/>
      <c r="BU16" s="9"/>
    </row>
    <row r="17" spans="1:7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15"/>
      <c r="O17" s="16"/>
      <c r="P17" s="16"/>
      <c r="Q17" s="16"/>
      <c r="R17" s="16"/>
      <c r="S17" s="16"/>
      <c r="T17" s="16"/>
      <c r="U17" s="16"/>
      <c r="V17" s="16"/>
      <c r="W17" s="17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6"/>
      <c r="AI17" s="16"/>
      <c r="AJ17" s="16"/>
      <c r="AK17" s="16"/>
      <c r="AL17" s="16"/>
      <c r="AM17" s="16"/>
      <c r="AN17" s="16"/>
      <c r="AO17" s="16"/>
      <c r="AP17" s="16"/>
      <c r="AQ17" s="17"/>
      <c r="AR17" s="16"/>
      <c r="AS17" s="16"/>
      <c r="AT17" s="16"/>
      <c r="AU17" s="16"/>
      <c r="AV17" s="16"/>
      <c r="AW17" s="16"/>
      <c r="AX17" s="16"/>
      <c r="AY17" s="16"/>
      <c r="AZ17" s="16"/>
      <c r="BA17" s="17"/>
      <c r="BB17" s="18"/>
      <c r="BC17" s="18"/>
      <c r="BD17" s="18"/>
      <c r="BE17" s="18"/>
      <c r="BF17" s="18"/>
      <c r="BG17" s="18"/>
      <c r="BH17" s="18"/>
      <c r="BI17" s="18"/>
      <c r="BJ17" s="18"/>
      <c r="BK17" s="19"/>
      <c r="BL17" s="16"/>
      <c r="BM17" s="16"/>
      <c r="BN17" s="16"/>
      <c r="BO17" s="16"/>
      <c r="BP17" s="16"/>
      <c r="BQ17" s="16"/>
      <c r="BR17" s="16"/>
      <c r="BS17" s="16"/>
      <c r="BT17" s="16"/>
      <c r="BU17" s="16"/>
    </row>
    <row r="18" spans="1:73" x14ac:dyDescent="0.2">
      <c r="A18" s="20" t="s">
        <v>101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N18" s="30">
        <v>756</v>
      </c>
      <c r="O18" s="31"/>
      <c r="P18" s="31"/>
      <c r="Q18" s="31"/>
      <c r="R18" s="31"/>
      <c r="S18" s="31"/>
      <c r="T18" s="31"/>
      <c r="U18" s="1"/>
      <c r="V18" s="1"/>
      <c r="W18" s="1"/>
      <c r="X18" s="23">
        <v>13</v>
      </c>
      <c r="Y18" s="23"/>
      <c r="Z18" s="23"/>
      <c r="AA18" s="23"/>
      <c r="AB18" s="23"/>
      <c r="AC18" s="23"/>
      <c r="AD18" s="23"/>
      <c r="AE18" s="23"/>
      <c r="AF18" s="23"/>
      <c r="AG18" s="23"/>
      <c r="AH18" s="23">
        <v>56</v>
      </c>
      <c r="AI18" s="23"/>
      <c r="AJ18" s="23"/>
      <c r="AK18" s="23"/>
      <c r="AL18" s="23"/>
      <c r="AM18" s="23"/>
      <c r="AN18" s="23"/>
      <c r="AO18" s="23"/>
      <c r="AP18" s="23"/>
      <c r="AQ18" s="23"/>
      <c r="AR18" s="22">
        <v>3019</v>
      </c>
      <c r="AS18" s="22"/>
      <c r="AT18" s="22"/>
      <c r="AU18" s="22"/>
      <c r="AV18" s="22"/>
      <c r="AW18" s="22"/>
      <c r="AX18" s="22"/>
      <c r="AY18" s="22"/>
      <c r="AZ18" s="22"/>
      <c r="BA18" s="22"/>
      <c r="BB18" s="23" t="s">
        <v>14</v>
      </c>
      <c r="BC18" s="23"/>
      <c r="BD18" s="23"/>
      <c r="BE18" s="23"/>
      <c r="BF18" s="23"/>
      <c r="BG18" s="23"/>
      <c r="BH18" s="23"/>
      <c r="BI18" s="23"/>
      <c r="BJ18" s="23"/>
      <c r="BK18" s="23"/>
      <c r="BL18" s="32">
        <v>866</v>
      </c>
      <c r="BM18" s="32"/>
      <c r="BN18" s="32"/>
      <c r="BO18" s="32"/>
      <c r="BP18" s="32"/>
      <c r="BQ18" s="32"/>
      <c r="BR18" s="32"/>
      <c r="BS18" s="32"/>
      <c r="BT18" s="33"/>
      <c r="BU18" s="33"/>
    </row>
    <row r="19" spans="1:73" x14ac:dyDescent="0.2">
      <c r="A19" s="20" t="s">
        <v>180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34">
        <v>792</v>
      </c>
      <c r="O19" s="35"/>
      <c r="P19" s="35"/>
      <c r="Q19" s="35"/>
      <c r="R19" s="35"/>
      <c r="S19" s="35"/>
      <c r="T19" s="35"/>
      <c r="U19" s="1"/>
      <c r="V19" s="1"/>
      <c r="W19" s="1"/>
      <c r="X19" s="23">
        <v>10</v>
      </c>
      <c r="Y19" s="23"/>
      <c r="Z19" s="23"/>
      <c r="AA19" s="23"/>
      <c r="AB19" s="23"/>
      <c r="AC19" s="23"/>
      <c r="AD19" s="23"/>
      <c r="AE19" s="23"/>
      <c r="AF19" s="23"/>
      <c r="AG19" s="23"/>
      <c r="AH19" s="23">
        <v>43</v>
      </c>
      <c r="AI19" s="23"/>
      <c r="AJ19" s="23"/>
      <c r="AK19" s="23"/>
      <c r="AL19" s="23"/>
      <c r="AM19" s="23"/>
      <c r="AN19" s="23"/>
      <c r="AO19" s="23"/>
      <c r="AP19" s="23"/>
      <c r="AQ19" s="23"/>
      <c r="AR19" s="22">
        <v>3135</v>
      </c>
      <c r="AS19" s="22"/>
      <c r="AT19" s="22"/>
      <c r="AU19" s="22"/>
      <c r="AV19" s="22"/>
      <c r="AW19" s="22"/>
      <c r="AX19" s="22"/>
      <c r="AY19" s="22"/>
      <c r="AZ19" s="22"/>
      <c r="BA19" s="22"/>
      <c r="BB19" s="23">
        <v>1</v>
      </c>
      <c r="BC19" s="23"/>
      <c r="BD19" s="23"/>
      <c r="BE19" s="23"/>
      <c r="BF19" s="23"/>
      <c r="BG19" s="23"/>
      <c r="BH19" s="23"/>
      <c r="BI19" s="23"/>
      <c r="BJ19" s="23"/>
      <c r="BK19" s="23"/>
      <c r="BL19" s="32">
        <v>840</v>
      </c>
      <c r="BM19" s="32"/>
      <c r="BN19" s="32"/>
      <c r="BO19" s="32"/>
      <c r="BP19" s="32"/>
      <c r="BQ19" s="32"/>
      <c r="BR19" s="32"/>
      <c r="BS19" s="32"/>
      <c r="BT19" s="33"/>
      <c r="BU19" s="33"/>
    </row>
    <row r="20" spans="1:73" x14ac:dyDescent="0.2">
      <c r="A20" s="20" t="s">
        <v>181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34">
        <v>901</v>
      </c>
      <c r="O20" s="35"/>
      <c r="P20" s="35"/>
      <c r="Q20" s="35"/>
      <c r="R20" s="35"/>
      <c r="S20" s="35"/>
      <c r="T20" s="35"/>
      <c r="U20" s="1"/>
      <c r="V20" s="1"/>
      <c r="W20" s="1"/>
      <c r="X20" s="23">
        <v>22</v>
      </c>
      <c r="Y20" s="23"/>
      <c r="Z20" s="23"/>
      <c r="AA20" s="23"/>
      <c r="AB20" s="23"/>
      <c r="AC20" s="23"/>
      <c r="AD20" s="23"/>
      <c r="AE20" s="23"/>
      <c r="AF20" s="23"/>
      <c r="AG20" s="23"/>
      <c r="AH20" s="23">
        <v>62</v>
      </c>
      <c r="AI20" s="23"/>
      <c r="AJ20" s="23"/>
      <c r="AK20" s="23"/>
      <c r="AL20" s="23"/>
      <c r="AM20" s="23"/>
      <c r="AN20" s="23"/>
      <c r="AO20" s="23"/>
      <c r="AP20" s="23"/>
      <c r="AQ20" s="23"/>
      <c r="AR20" s="22">
        <v>3787</v>
      </c>
      <c r="AS20" s="22"/>
      <c r="AT20" s="22"/>
      <c r="AU20" s="22"/>
      <c r="AV20" s="22"/>
      <c r="AW20" s="22"/>
      <c r="AX20" s="22"/>
      <c r="AY20" s="22"/>
      <c r="AZ20" s="22"/>
      <c r="BA20" s="22"/>
      <c r="BB20" s="23" t="s">
        <v>14</v>
      </c>
      <c r="BC20" s="23"/>
      <c r="BD20" s="23"/>
      <c r="BE20" s="23"/>
      <c r="BF20" s="23"/>
      <c r="BG20" s="23"/>
      <c r="BH20" s="23"/>
      <c r="BI20" s="23"/>
      <c r="BJ20" s="23"/>
      <c r="BK20" s="23"/>
      <c r="BL20" s="32">
        <v>1069</v>
      </c>
      <c r="BM20" s="32"/>
      <c r="BN20" s="32"/>
      <c r="BO20" s="32"/>
      <c r="BP20" s="32"/>
      <c r="BQ20" s="32"/>
      <c r="BR20" s="32"/>
      <c r="BS20" s="32"/>
      <c r="BT20" s="33"/>
      <c r="BU20" s="33"/>
    </row>
    <row r="21" spans="1:73" x14ac:dyDescent="0.2">
      <c r="A21" s="20" t="s">
        <v>185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34">
        <v>966</v>
      </c>
      <c r="O21" s="35"/>
      <c r="P21" s="35"/>
      <c r="Q21" s="35"/>
      <c r="R21" s="35"/>
      <c r="S21" s="35"/>
      <c r="T21" s="35"/>
      <c r="U21" s="1"/>
      <c r="V21" s="1"/>
      <c r="W21" s="1"/>
      <c r="X21" s="23">
        <v>13</v>
      </c>
      <c r="Y21" s="23"/>
      <c r="Z21" s="23"/>
      <c r="AA21" s="23"/>
      <c r="AB21" s="23"/>
      <c r="AC21" s="23"/>
      <c r="AD21" s="23"/>
      <c r="AE21" s="23"/>
      <c r="AF21" s="23"/>
      <c r="AG21" s="23"/>
      <c r="AH21" s="23">
        <v>59</v>
      </c>
      <c r="AI21" s="23"/>
      <c r="AJ21" s="23"/>
      <c r="AK21" s="23"/>
      <c r="AL21" s="23"/>
      <c r="AM21" s="23"/>
      <c r="AN21" s="23"/>
      <c r="AO21" s="23"/>
      <c r="AP21" s="23"/>
      <c r="AQ21" s="23"/>
      <c r="AR21" s="22">
        <v>4109</v>
      </c>
      <c r="AS21" s="22"/>
      <c r="AT21" s="22"/>
      <c r="AU21" s="22"/>
      <c r="AV21" s="22"/>
      <c r="AW21" s="22"/>
      <c r="AX21" s="22"/>
      <c r="AY21" s="22"/>
      <c r="AZ21" s="22"/>
      <c r="BA21" s="22"/>
      <c r="BB21" s="23" t="s">
        <v>14</v>
      </c>
      <c r="BC21" s="23"/>
      <c r="BD21" s="23"/>
      <c r="BE21" s="23"/>
      <c r="BF21" s="23"/>
      <c r="BG21" s="23"/>
      <c r="BH21" s="23"/>
      <c r="BI21" s="23"/>
      <c r="BJ21" s="23"/>
      <c r="BK21" s="23"/>
      <c r="BL21" s="32">
        <v>1097</v>
      </c>
      <c r="BM21" s="32"/>
      <c r="BN21" s="32"/>
      <c r="BO21" s="32"/>
      <c r="BP21" s="32"/>
      <c r="BQ21" s="32"/>
      <c r="BR21" s="32"/>
      <c r="BS21" s="32"/>
      <c r="BT21" s="33"/>
      <c r="BU21" s="33"/>
    </row>
    <row r="22" spans="1:73" x14ac:dyDescent="0.2">
      <c r="A22" s="25" t="s">
        <v>209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  <c r="N22" s="36">
        <v>1009</v>
      </c>
      <c r="O22" s="37"/>
      <c r="P22" s="37"/>
      <c r="Q22" s="37"/>
      <c r="R22" s="37"/>
      <c r="S22" s="37"/>
      <c r="T22" s="37"/>
      <c r="U22" s="1"/>
      <c r="V22" s="1"/>
      <c r="W22" s="1"/>
      <c r="X22" s="28">
        <v>13</v>
      </c>
      <c r="Y22" s="28"/>
      <c r="Z22" s="28"/>
      <c r="AA22" s="28"/>
      <c r="AB22" s="28"/>
      <c r="AC22" s="28"/>
      <c r="AD22" s="28"/>
      <c r="AE22" s="28"/>
      <c r="AF22" s="28"/>
      <c r="AG22" s="28"/>
      <c r="AH22" s="23">
        <v>54</v>
      </c>
      <c r="AI22" s="23"/>
      <c r="AJ22" s="23"/>
      <c r="AK22" s="23"/>
      <c r="AL22" s="23"/>
      <c r="AM22" s="23"/>
      <c r="AN22" s="23"/>
      <c r="AO22" s="23"/>
      <c r="AP22" s="23"/>
      <c r="AQ22" s="23"/>
      <c r="AR22" s="22">
        <v>4141</v>
      </c>
      <c r="AS22" s="22"/>
      <c r="AT22" s="22"/>
      <c r="AU22" s="22"/>
      <c r="AV22" s="22"/>
      <c r="AW22" s="22"/>
      <c r="AX22" s="22"/>
      <c r="AY22" s="22"/>
      <c r="AZ22" s="22"/>
      <c r="BA22" s="22"/>
      <c r="BB22" s="23">
        <v>1</v>
      </c>
      <c r="BC22" s="23"/>
      <c r="BD22" s="23"/>
      <c r="BE22" s="23"/>
      <c r="BF22" s="23"/>
      <c r="BG22" s="23"/>
      <c r="BH22" s="23"/>
      <c r="BI22" s="23"/>
      <c r="BJ22" s="23"/>
      <c r="BK22" s="23"/>
      <c r="BL22" s="38">
        <v>1107</v>
      </c>
      <c r="BM22" s="38"/>
      <c r="BN22" s="38"/>
      <c r="BO22" s="38"/>
      <c r="BP22" s="38"/>
      <c r="BQ22" s="38"/>
      <c r="BR22" s="38"/>
      <c r="BS22" s="38"/>
      <c r="BT22" s="39"/>
      <c r="BU22" s="39"/>
    </row>
    <row r="23" spans="1:73" x14ac:dyDescent="0.2">
      <c r="A23" s="1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1" t="s">
        <v>77</v>
      </c>
    </row>
    <row r="27" spans="1:73" ht="21" customHeight="1" x14ac:dyDescent="0.2">
      <c r="A27" s="3" t="s">
        <v>205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9" spans="1:73" x14ac:dyDescent="0.2"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5" t="s">
        <v>88</v>
      </c>
    </row>
    <row r="30" spans="1:73" ht="13.5" customHeight="1" x14ac:dyDescent="0.2">
      <c r="A30" s="9" t="s">
        <v>82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42" t="s">
        <v>123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42" t="s">
        <v>143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42" t="s">
        <v>144</v>
      </c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42" t="s">
        <v>145</v>
      </c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2" t="s">
        <v>146</v>
      </c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:73" ht="13.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4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4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4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4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4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</row>
    <row r="32" spans="1:73" x14ac:dyDescent="0.2">
      <c r="A32" s="20" t="s">
        <v>215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1"/>
      <c r="N32" s="44">
        <f>SUM(Z32,AL32,AX32,BJ32,N41,Z41,AL41,AX41,BJ41)</f>
        <v>167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>
        <v>1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>
        <v>7</v>
      </c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>
        <v>35</v>
      </c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>
        <v>32</v>
      </c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</row>
    <row r="33" spans="1:73" x14ac:dyDescent="0.2">
      <c r="A33" s="20" t="s">
        <v>181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  <c r="N33" s="44">
        <f>SUM(Z33:BU33,N42:BU42)</f>
        <v>166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>
        <v>1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>
        <v>7</v>
      </c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>
        <v>36</v>
      </c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>
        <v>30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</row>
    <row r="34" spans="1:73" x14ac:dyDescent="0.2">
      <c r="A34" s="20" t="s">
        <v>185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  <c r="N34" s="44">
        <f>SUM(Z34:BU34,N43:BU43)</f>
        <v>169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>
        <v>1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>
        <v>6</v>
      </c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>
        <v>35</v>
      </c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>
        <v>31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</row>
    <row r="35" spans="1:73" x14ac:dyDescent="0.2">
      <c r="A35" s="20" t="s">
        <v>209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44">
        <f>SUM(Z35:BU35,N44:BU44)</f>
        <v>171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>
        <v>1</v>
      </c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>
        <v>6</v>
      </c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>
        <v>35</v>
      </c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>
        <v>35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</row>
    <row r="36" spans="1:73" x14ac:dyDescent="0.2">
      <c r="A36" s="25" t="s">
        <v>214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45">
        <f>SUM(Z36:BU36,N45:BU45)</f>
        <v>171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>
        <v>1</v>
      </c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>
        <v>6</v>
      </c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>
        <v>35</v>
      </c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>
        <v>37</v>
      </c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</row>
    <row r="37" spans="1:73" x14ac:dyDescent="0.2"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</row>
    <row r="39" spans="1:73" ht="13.5" customHeight="1" x14ac:dyDescent="0.2">
      <c r="A39" s="9" t="s">
        <v>82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0"/>
      <c r="N39" s="42" t="s">
        <v>147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2" t="s">
        <v>148</v>
      </c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42" t="s">
        <v>149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42" t="s">
        <v>150</v>
      </c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2" t="s">
        <v>151</v>
      </c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73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4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4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4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4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4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</row>
    <row r="41" spans="1:73" x14ac:dyDescent="0.2">
      <c r="A41" s="20" t="s">
        <v>215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1"/>
      <c r="N41" s="44">
        <v>24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>
        <v>44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>
        <v>22</v>
      </c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>
        <v>2</v>
      </c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 t="s">
        <v>14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</row>
    <row r="42" spans="1:73" x14ac:dyDescent="0.2">
      <c r="A42" s="20" t="s">
        <v>181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1"/>
      <c r="N42" s="44">
        <v>30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>
        <v>43</v>
      </c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>
        <v>18</v>
      </c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>
        <v>1</v>
      </c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 t="s">
        <v>14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</row>
    <row r="43" spans="1:73" x14ac:dyDescent="0.2">
      <c r="A43" s="20" t="s">
        <v>185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  <c r="N43" s="44">
        <v>34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>
        <v>46</v>
      </c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>
        <v>15</v>
      </c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>
        <v>1</v>
      </c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 t="s">
        <v>14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</row>
    <row r="44" spans="1:73" x14ac:dyDescent="0.2">
      <c r="A44" s="20" t="s">
        <v>209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44">
        <v>36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>
        <v>43</v>
      </c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>
        <v>14</v>
      </c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>
        <v>1</v>
      </c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 t="s">
        <v>14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</row>
    <row r="45" spans="1:73" x14ac:dyDescent="0.2">
      <c r="A45" s="25" t="s">
        <v>214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45">
        <v>39</v>
      </c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>
        <v>37</v>
      </c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>
        <v>15</v>
      </c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>
        <v>1</v>
      </c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3" t="s">
        <v>227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</row>
    <row r="46" spans="1:73" x14ac:dyDescent="0.2">
      <c r="A46" s="1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1" t="s">
        <v>77</v>
      </c>
    </row>
    <row r="61" spans="1:73" x14ac:dyDescent="0.2"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46" t="s">
        <v>170</v>
      </c>
    </row>
    <row r="64" spans="1:73" ht="21" customHeight="1" x14ac:dyDescent="0.2">
      <c r="A64" s="3" t="s">
        <v>206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</row>
    <row r="66" spans="1:73" x14ac:dyDescent="0.2"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5" t="s">
        <v>88</v>
      </c>
    </row>
    <row r="67" spans="1:73" ht="13.5" customHeight="1" x14ac:dyDescent="0.2">
      <c r="A67" s="9" t="s">
        <v>79</v>
      </c>
      <c r="B67" s="9"/>
      <c r="C67" s="9"/>
      <c r="D67" s="9"/>
      <c r="E67" s="9"/>
      <c r="F67" s="9"/>
      <c r="G67" s="9"/>
      <c r="H67" s="9"/>
      <c r="I67" s="10"/>
      <c r="J67" s="47" t="s">
        <v>152</v>
      </c>
      <c r="K67" s="11"/>
      <c r="L67" s="11"/>
      <c r="M67" s="11"/>
      <c r="N67" s="11"/>
      <c r="O67" s="11"/>
      <c r="P67" s="11"/>
      <c r="Q67" s="12"/>
      <c r="R67" s="8" t="s">
        <v>153</v>
      </c>
      <c r="S67" s="9"/>
      <c r="T67" s="9"/>
      <c r="U67" s="9"/>
      <c r="V67" s="9"/>
      <c r="W67" s="9"/>
      <c r="X67" s="9"/>
      <c r="Y67" s="10"/>
      <c r="Z67" s="8" t="s">
        <v>154</v>
      </c>
      <c r="AA67" s="9"/>
      <c r="AB67" s="9"/>
      <c r="AC67" s="9"/>
      <c r="AD67" s="9"/>
      <c r="AE67" s="9"/>
      <c r="AF67" s="9"/>
      <c r="AG67" s="9"/>
      <c r="AH67" s="8" t="s">
        <v>155</v>
      </c>
      <c r="AI67" s="9"/>
      <c r="AJ67" s="9"/>
      <c r="AK67" s="9"/>
      <c r="AL67" s="9"/>
      <c r="AM67" s="9"/>
      <c r="AN67" s="9"/>
      <c r="AO67" s="10"/>
      <c r="AP67" s="8" t="s">
        <v>156</v>
      </c>
      <c r="AQ67" s="9"/>
      <c r="AR67" s="9"/>
      <c r="AS67" s="9"/>
      <c r="AT67" s="9"/>
      <c r="AU67" s="9"/>
      <c r="AV67" s="9"/>
      <c r="AW67" s="9"/>
      <c r="AX67" s="8" t="s">
        <v>157</v>
      </c>
      <c r="AY67" s="9"/>
      <c r="AZ67" s="9"/>
      <c r="BA67" s="9"/>
      <c r="BB67" s="9"/>
      <c r="BC67" s="9"/>
      <c r="BD67" s="9"/>
      <c r="BE67" s="9"/>
      <c r="BF67" s="8" t="s">
        <v>158</v>
      </c>
      <c r="BG67" s="9"/>
      <c r="BH67" s="9"/>
      <c r="BI67" s="9"/>
      <c r="BJ67" s="9"/>
      <c r="BK67" s="9"/>
      <c r="BL67" s="9"/>
      <c r="BM67" s="9"/>
      <c r="BN67" s="8" t="s">
        <v>159</v>
      </c>
      <c r="BO67" s="9"/>
      <c r="BP67" s="9"/>
      <c r="BQ67" s="9"/>
      <c r="BR67" s="9"/>
      <c r="BS67" s="9"/>
      <c r="BT67" s="9"/>
      <c r="BU67" s="9"/>
    </row>
    <row r="68" spans="1:73" x14ac:dyDescent="0.2">
      <c r="A68" s="16"/>
      <c r="B68" s="16"/>
      <c r="C68" s="16"/>
      <c r="D68" s="16"/>
      <c r="E68" s="16"/>
      <c r="F68" s="16"/>
      <c r="G68" s="16"/>
      <c r="H68" s="16"/>
      <c r="I68" s="17"/>
      <c r="J68" s="48"/>
      <c r="K68" s="18"/>
      <c r="L68" s="18"/>
      <c r="M68" s="18"/>
      <c r="N68" s="18"/>
      <c r="O68" s="18"/>
      <c r="P68" s="18"/>
      <c r="Q68" s="19"/>
      <c r="R68" s="15"/>
      <c r="S68" s="16"/>
      <c r="T68" s="16"/>
      <c r="U68" s="16"/>
      <c r="V68" s="16"/>
      <c r="W68" s="16"/>
      <c r="X68" s="16"/>
      <c r="Y68" s="17"/>
      <c r="Z68" s="15"/>
      <c r="AA68" s="16"/>
      <c r="AB68" s="16"/>
      <c r="AC68" s="16"/>
      <c r="AD68" s="16"/>
      <c r="AE68" s="16"/>
      <c r="AF68" s="16"/>
      <c r="AG68" s="16"/>
      <c r="AH68" s="15"/>
      <c r="AI68" s="16"/>
      <c r="AJ68" s="16"/>
      <c r="AK68" s="16"/>
      <c r="AL68" s="16"/>
      <c r="AM68" s="16"/>
      <c r="AN68" s="16"/>
      <c r="AO68" s="17"/>
      <c r="AP68" s="15"/>
      <c r="AQ68" s="16"/>
      <c r="AR68" s="16"/>
      <c r="AS68" s="16"/>
      <c r="AT68" s="16"/>
      <c r="AU68" s="16"/>
      <c r="AV68" s="16"/>
      <c r="AW68" s="16"/>
      <c r="AX68" s="15"/>
      <c r="AY68" s="16"/>
      <c r="AZ68" s="16"/>
      <c r="BA68" s="16"/>
      <c r="BB68" s="16"/>
      <c r="BC68" s="16"/>
      <c r="BD68" s="16"/>
      <c r="BE68" s="16"/>
      <c r="BF68" s="15"/>
      <c r="BG68" s="16"/>
      <c r="BH68" s="16"/>
      <c r="BI68" s="16"/>
      <c r="BJ68" s="16"/>
      <c r="BK68" s="16"/>
      <c r="BL68" s="16"/>
      <c r="BM68" s="16"/>
      <c r="BN68" s="15"/>
      <c r="BO68" s="16"/>
      <c r="BP68" s="16"/>
      <c r="BQ68" s="16"/>
      <c r="BR68" s="16"/>
      <c r="BS68" s="16"/>
      <c r="BT68" s="16"/>
      <c r="BU68" s="16"/>
    </row>
    <row r="69" spans="1:73" x14ac:dyDescent="0.2">
      <c r="A69" s="20" t="s">
        <v>215</v>
      </c>
      <c r="B69" s="20"/>
      <c r="C69" s="20"/>
      <c r="D69" s="20"/>
      <c r="E69" s="20"/>
      <c r="F69" s="20"/>
      <c r="G69" s="20"/>
      <c r="H69" s="20"/>
      <c r="I69" s="21"/>
      <c r="J69" s="49">
        <f>SUM(R69,Z69,AH69,AP69,AX69,BF69,BN69)</f>
        <v>655</v>
      </c>
      <c r="K69" s="49"/>
      <c r="L69" s="49"/>
      <c r="M69" s="49"/>
      <c r="N69" s="49"/>
      <c r="O69" s="49"/>
      <c r="P69" s="49"/>
      <c r="Q69" s="49"/>
      <c r="R69" s="49">
        <v>1</v>
      </c>
      <c r="S69" s="49"/>
      <c r="T69" s="49"/>
      <c r="U69" s="49"/>
      <c r="V69" s="49"/>
      <c r="W69" s="49"/>
      <c r="X69" s="49"/>
      <c r="Y69" s="49"/>
      <c r="Z69" s="49">
        <v>4</v>
      </c>
      <c r="AA69" s="49"/>
      <c r="AB69" s="49"/>
      <c r="AC69" s="49"/>
      <c r="AD69" s="49"/>
      <c r="AE69" s="49"/>
      <c r="AF69" s="49"/>
      <c r="AG69" s="49"/>
      <c r="AH69" s="49">
        <v>49</v>
      </c>
      <c r="AI69" s="49"/>
      <c r="AJ69" s="49"/>
      <c r="AK69" s="49"/>
      <c r="AL69" s="49"/>
      <c r="AM69" s="49"/>
      <c r="AN69" s="49"/>
      <c r="AO69" s="49"/>
      <c r="AP69" s="49">
        <v>48</v>
      </c>
      <c r="AQ69" s="49"/>
      <c r="AR69" s="49"/>
      <c r="AS69" s="49"/>
      <c r="AT69" s="49"/>
      <c r="AU69" s="49"/>
      <c r="AV69" s="49"/>
      <c r="AW69" s="49"/>
      <c r="AX69" s="49">
        <v>77</v>
      </c>
      <c r="AY69" s="49"/>
      <c r="AZ69" s="49"/>
      <c r="BA69" s="49"/>
      <c r="BB69" s="49"/>
      <c r="BC69" s="49"/>
      <c r="BD69" s="49"/>
      <c r="BE69" s="49"/>
      <c r="BF69" s="49">
        <v>155</v>
      </c>
      <c r="BG69" s="49"/>
      <c r="BH69" s="49"/>
      <c r="BI69" s="49"/>
      <c r="BJ69" s="49"/>
      <c r="BK69" s="49"/>
      <c r="BL69" s="49"/>
      <c r="BM69" s="49"/>
      <c r="BN69" s="49">
        <v>321</v>
      </c>
      <c r="BO69" s="49"/>
      <c r="BP69" s="49"/>
      <c r="BQ69" s="49"/>
      <c r="BR69" s="49"/>
      <c r="BS69" s="49"/>
      <c r="BT69" s="49"/>
      <c r="BU69" s="49"/>
    </row>
    <row r="70" spans="1:73" x14ac:dyDescent="0.2">
      <c r="A70" s="20" t="s">
        <v>181</v>
      </c>
      <c r="B70" s="20"/>
      <c r="C70" s="20"/>
      <c r="D70" s="20"/>
      <c r="E70" s="20"/>
      <c r="F70" s="20"/>
      <c r="G70" s="20"/>
      <c r="H70" s="20"/>
      <c r="I70" s="21"/>
      <c r="J70" s="49">
        <f>SUM(R70,Z70,AH70,AP70,AX70,BF70,BN70)</f>
        <v>642</v>
      </c>
      <c r="K70" s="49"/>
      <c r="L70" s="49"/>
      <c r="M70" s="49"/>
      <c r="N70" s="49"/>
      <c r="O70" s="49"/>
      <c r="P70" s="49"/>
      <c r="Q70" s="49"/>
      <c r="R70" s="49">
        <v>1</v>
      </c>
      <c r="S70" s="49"/>
      <c r="T70" s="49"/>
      <c r="U70" s="49"/>
      <c r="V70" s="49"/>
      <c r="W70" s="49"/>
      <c r="X70" s="49"/>
      <c r="Y70" s="49"/>
      <c r="Z70" s="49">
        <v>4</v>
      </c>
      <c r="AA70" s="49"/>
      <c r="AB70" s="49"/>
      <c r="AC70" s="49"/>
      <c r="AD70" s="49"/>
      <c r="AE70" s="49"/>
      <c r="AF70" s="49"/>
      <c r="AG70" s="49"/>
      <c r="AH70" s="49">
        <v>48</v>
      </c>
      <c r="AI70" s="49"/>
      <c r="AJ70" s="49"/>
      <c r="AK70" s="49"/>
      <c r="AL70" s="49"/>
      <c r="AM70" s="49"/>
      <c r="AN70" s="49"/>
      <c r="AO70" s="49"/>
      <c r="AP70" s="49">
        <v>48</v>
      </c>
      <c r="AQ70" s="49"/>
      <c r="AR70" s="49"/>
      <c r="AS70" s="49"/>
      <c r="AT70" s="49"/>
      <c r="AU70" s="49"/>
      <c r="AV70" s="49"/>
      <c r="AW70" s="49"/>
      <c r="AX70" s="49">
        <v>79</v>
      </c>
      <c r="AY70" s="49"/>
      <c r="AZ70" s="49"/>
      <c r="BA70" s="49"/>
      <c r="BB70" s="49"/>
      <c r="BC70" s="49"/>
      <c r="BD70" s="49"/>
      <c r="BE70" s="49"/>
      <c r="BF70" s="49">
        <v>151</v>
      </c>
      <c r="BG70" s="49"/>
      <c r="BH70" s="49"/>
      <c r="BI70" s="49"/>
      <c r="BJ70" s="49"/>
      <c r="BK70" s="49"/>
      <c r="BL70" s="49"/>
      <c r="BM70" s="49"/>
      <c r="BN70" s="49">
        <v>311</v>
      </c>
      <c r="BO70" s="49"/>
      <c r="BP70" s="49"/>
      <c r="BQ70" s="49"/>
      <c r="BR70" s="49"/>
      <c r="BS70" s="49"/>
      <c r="BT70" s="49"/>
      <c r="BU70" s="49"/>
    </row>
    <row r="71" spans="1:73" ht="13" customHeight="1" x14ac:dyDescent="0.2">
      <c r="A71" s="20" t="s">
        <v>185</v>
      </c>
      <c r="B71" s="20"/>
      <c r="C71" s="20"/>
      <c r="D71" s="20"/>
      <c r="E71" s="20"/>
      <c r="F71" s="20"/>
      <c r="G71" s="20"/>
      <c r="H71" s="20"/>
      <c r="I71" s="21"/>
      <c r="J71" s="49">
        <v>668</v>
      </c>
      <c r="K71" s="49"/>
      <c r="L71" s="49"/>
      <c r="M71" s="49"/>
      <c r="N71" s="49"/>
      <c r="O71" s="49"/>
      <c r="P71" s="49"/>
      <c r="Q71" s="49"/>
      <c r="R71" s="49">
        <v>1</v>
      </c>
      <c r="S71" s="49"/>
      <c r="T71" s="49"/>
      <c r="U71" s="49"/>
      <c r="V71" s="49"/>
      <c r="W71" s="49"/>
      <c r="X71" s="49"/>
      <c r="Y71" s="49"/>
      <c r="Z71" s="49">
        <v>4</v>
      </c>
      <c r="AA71" s="49"/>
      <c r="AB71" s="49"/>
      <c r="AC71" s="49"/>
      <c r="AD71" s="49"/>
      <c r="AE71" s="49"/>
      <c r="AF71" s="49"/>
      <c r="AG71" s="49"/>
      <c r="AH71" s="49">
        <v>50</v>
      </c>
      <c r="AI71" s="49"/>
      <c r="AJ71" s="49"/>
      <c r="AK71" s="49"/>
      <c r="AL71" s="49"/>
      <c r="AM71" s="49"/>
      <c r="AN71" s="49"/>
      <c r="AO71" s="49"/>
      <c r="AP71" s="49">
        <v>48</v>
      </c>
      <c r="AQ71" s="49"/>
      <c r="AR71" s="49"/>
      <c r="AS71" s="49"/>
      <c r="AT71" s="49"/>
      <c r="AU71" s="49"/>
      <c r="AV71" s="49"/>
      <c r="AW71" s="49"/>
      <c r="AX71" s="49">
        <v>79</v>
      </c>
      <c r="AY71" s="49"/>
      <c r="AZ71" s="49"/>
      <c r="BA71" s="49"/>
      <c r="BB71" s="49"/>
      <c r="BC71" s="49"/>
      <c r="BD71" s="49"/>
      <c r="BE71" s="49"/>
      <c r="BF71" s="49">
        <v>147</v>
      </c>
      <c r="BG71" s="49"/>
      <c r="BH71" s="49"/>
      <c r="BI71" s="49"/>
      <c r="BJ71" s="49"/>
      <c r="BK71" s="49"/>
      <c r="BL71" s="49"/>
      <c r="BM71" s="49"/>
      <c r="BN71" s="50" t="s">
        <v>191</v>
      </c>
      <c r="BO71" s="50"/>
      <c r="BP71" s="50"/>
      <c r="BQ71" s="50"/>
      <c r="BR71" s="50"/>
      <c r="BS71" s="50"/>
      <c r="BT71" s="50"/>
      <c r="BU71" s="50"/>
    </row>
    <row r="72" spans="1:73" ht="13" customHeight="1" x14ac:dyDescent="0.2">
      <c r="A72" s="20" t="s">
        <v>209</v>
      </c>
      <c r="B72" s="20"/>
      <c r="C72" s="20"/>
      <c r="D72" s="20"/>
      <c r="E72" s="20"/>
      <c r="F72" s="20"/>
      <c r="G72" s="20"/>
      <c r="H72" s="20"/>
      <c r="I72" s="20"/>
      <c r="J72" s="51">
        <v>668</v>
      </c>
      <c r="K72" s="49"/>
      <c r="L72" s="49"/>
      <c r="M72" s="49"/>
      <c r="N72" s="49"/>
      <c r="O72" s="49"/>
      <c r="P72" s="49"/>
      <c r="Q72" s="49"/>
      <c r="R72" s="49">
        <v>1</v>
      </c>
      <c r="S72" s="49"/>
      <c r="T72" s="49"/>
      <c r="U72" s="49"/>
      <c r="V72" s="49"/>
      <c r="W72" s="49"/>
      <c r="X72" s="49"/>
      <c r="Y72" s="49"/>
      <c r="Z72" s="49">
        <v>4</v>
      </c>
      <c r="AA72" s="49"/>
      <c r="AB72" s="49"/>
      <c r="AC72" s="49"/>
      <c r="AD72" s="49"/>
      <c r="AE72" s="49"/>
      <c r="AF72" s="49"/>
      <c r="AG72" s="49"/>
      <c r="AH72" s="49">
        <v>50</v>
      </c>
      <c r="AI72" s="49"/>
      <c r="AJ72" s="49"/>
      <c r="AK72" s="49"/>
      <c r="AL72" s="49"/>
      <c r="AM72" s="49"/>
      <c r="AN72" s="49"/>
      <c r="AO72" s="49"/>
      <c r="AP72" s="49">
        <v>48</v>
      </c>
      <c r="AQ72" s="49"/>
      <c r="AR72" s="49"/>
      <c r="AS72" s="49"/>
      <c r="AT72" s="49"/>
      <c r="AU72" s="49"/>
      <c r="AV72" s="49"/>
      <c r="AW72" s="49"/>
      <c r="AX72" s="49">
        <v>77</v>
      </c>
      <c r="AY72" s="49"/>
      <c r="AZ72" s="49"/>
      <c r="BA72" s="49"/>
      <c r="BB72" s="49"/>
      <c r="BC72" s="49"/>
      <c r="BD72" s="49"/>
      <c r="BE72" s="49"/>
      <c r="BF72" s="49">
        <v>145</v>
      </c>
      <c r="BG72" s="49"/>
      <c r="BH72" s="49"/>
      <c r="BI72" s="49"/>
      <c r="BJ72" s="49"/>
      <c r="BK72" s="49"/>
      <c r="BL72" s="49"/>
      <c r="BM72" s="49"/>
      <c r="BN72" s="50" t="s">
        <v>210</v>
      </c>
      <c r="BO72" s="50"/>
      <c r="BP72" s="50"/>
      <c r="BQ72" s="50"/>
      <c r="BR72" s="50"/>
      <c r="BS72" s="50"/>
      <c r="BT72" s="50"/>
      <c r="BU72" s="50"/>
    </row>
    <row r="73" spans="1:73" x14ac:dyDescent="0.2">
      <c r="A73" s="25" t="s">
        <v>214</v>
      </c>
      <c r="B73" s="25"/>
      <c r="C73" s="25"/>
      <c r="D73" s="25"/>
      <c r="E73" s="25"/>
      <c r="F73" s="25"/>
      <c r="G73" s="25"/>
      <c r="H73" s="25"/>
      <c r="I73" s="26"/>
      <c r="J73" s="49">
        <v>667</v>
      </c>
      <c r="K73" s="49"/>
      <c r="L73" s="49"/>
      <c r="M73" s="49"/>
      <c r="N73" s="49"/>
      <c r="O73" s="49"/>
      <c r="P73" s="49"/>
      <c r="Q73" s="49"/>
      <c r="R73" s="52">
        <v>1</v>
      </c>
      <c r="S73" s="52"/>
      <c r="T73" s="52"/>
      <c r="U73" s="52"/>
      <c r="V73" s="52"/>
      <c r="W73" s="52"/>
      <c r="X73" s="52"/>
      <c r="Y73" s="52"/>
      <c r="Z73" s="52">
        <v>4</v>
      </c>
      <c r="AA73" s="52"/>
      <c r="AB73" s="52"/>
      <c r="AC73" s="52"/>
      <c r="AD73" s="52"/>
      <c r="AE73" s="52"/>
      <c r="AF73" s="52"/>
      <c r="AG73" s="52"/>
      <c r="AH73" s="52">
        <v>51</v>
      </c>
      <c r="AI73" s="52"/>
      <c r="AJ73" s="52"/>
      <c r="AK73" s="52"/>
      <c r="AL73" s="52"/>
      <c r="AM73" s="52"/>
      <c r="AN73" s="52"/>
      <c r="AO73" s="52"/>
      <c r="AP73" s="52">
        <v>49</v>
      </c>
      <c r="AQ73" s="52"/>
      <c r="AR73" s="52"/>
      <c r="AS73" s="52"/>
      <c r="AT73" s="52"/>
      <c r="AU73" s="52"/>
      <c r="AV73" s="52"/>
      <c r="AW73" s="52"/>
      <c r="AX73" s="52">
        <v>75</v>
      </c>
      <c r="AY73" s="52"/>
      <c r="AZ73" s="52"/>
      <c r="BA73" s="52"/>
      <c r="BB73" s="52"/>
      <c r="BC73" s="52"/>
      <c r="BD73" s="52"/>
      <c r="BE73" s="52"/>
      <c r="BF73" s="52">
        <v>143</v>
      </c>
      <c r="BG73" s="52"/>
      <c r="BH73" s="52"/>
      <c r="BI73" s="52"/>
      <c r="BJ73" s="52"/>
      <c r="BK73" s="52"/>
      <c r="BL73" s="52"/>
      <c r="BM73" s="52"/>
      <c r="BN73" s="53" t="s">
        <v>221</v>
      </c>
      <c r="BO73" s="53"/>
      <c r="BP73" s="53"/>
      <c r="BQ73" s="53"/>
      <c r="BR73" s="53"/>
      <c r="BS73" s="53"/>
      <c r="BT73" s="53"/>
      <c r="BU73" s="53"/>
    </row>
    <row r="74" spans="1:73" x14ac:dyDescent="0.2">
      <c r="A74" s="1" t="s">
        <v>186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1" t="s">
        <v>77</v>
      </c>
    </row>
    <row r="77" spans="1:73" ht="21" customHeight="1" x14ac:dyDescent="0.2">
      <c r="A77" s="3" t="s">
        <v>207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</row>
    <row r="79" spans="1:73" x14ac:dyDescent="0.2"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5" t="s">
        <v>87</v>
      </c>
    </row>
    <row r="80" spans="1:73" ht="13.5" customHeight="1" x14ac:dyDescent="0.2">
      <c r="A80" s="54" t="s">
        <v>23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5"/>
      <c r="N80" s="56" t="s">
        <v>160</v>
      </c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5"/>
      <c r="AC80" s="57" t="s">
        <v>161</v>
      </c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9"/>
      <c r="BG80" s="54" t="s">
        <v>78</v>
      </c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</row>
    <row r="81" spans="1:73" ht="13.5" customHeight="1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1"/>
      <c r="N81" s="62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1"/>
      <c r="AC81" s="63" t="s">
        <v>162</v>
      </c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5"/>
      <c r="AR81" s="63" t="s">
        <v>163</v>
      </c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5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</row>
    <row r="82" spans="1:73" x14ac:dyDescent="0.2">
      <c r="A82" s="20" t="s">
        <v>215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/>
      <c r="N82" s="24">
        <v>1273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>
        <v>148</v>
      </c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>
        <v>885</v>
      </c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>
        <v>86</v>
      </c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</row>
    <row r="83" spans="1:73" x14ac:dyDescent="0.2">
      <c r="A83" s="20" t="s">
        <v>181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/>
      <c r="N83" s="24">
        <v>1278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>
        <v>148</v>
      </c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>
        <v>901</v>
      </c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>
        <v>87</v>
      </c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</row>
    <row r="84" spans="1:73" x14ac:dyDescent="0.2">
      <c r="A84" s="20" t="s">
        <v>185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4">
        <v>1286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>
        <v>147</v>
      </c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>
        <v>907</v>
      </c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>
        <v>88</v>
      </c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</row>
    <row r="85" spans="1:73" x14ac:dyDescent="0.2">
      <c r="A85" s="20" t="s">
        <v>209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4">
        <v>1291</v>
      </c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>
        <v>147</v>
      </c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>
        <v>918</v>
      </c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>
        <v>88</v>
      </c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</row>
    <row r="86" spans="1:73" x14ac:dyDescent="0.2">
      <c r="A86" s="25" t="s">
        <v>214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6"/>
      <c r="N86" s="66">
        <v>1295</v>
      </c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>
        <v>143</v>
      </c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>
        <v>921</v>
      </c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>
        <v>87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</row>
    <row r="87" spans="1:73" x14ac:dyDescent="0.2">
      <c r="A87" s="1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1" t="s">
        <v>77</v>
      </c>
    </row>
  </sheetData>
  <mergeCells count="245">
    <mergeCell ref="N18:T18"/>
    <mergeCell ref="N19:T19"/>
    <mergeCell ref="N20:T20"/>
    <mergeCell ref="N21:T21"/>
    <mergeCell ref="N22:T22"/>
    <mergeCell ref="A86:M86"/>
    <mergeCell ref="N86:AB86"/>
    <mergeCell ref="AC86:AQ86"/>
    <mergeCell ref="AR86:BF86"/>
    <mergeCell ref="AP71:AW71"/>
    <mergeCell ref="AX71:BE71"/>
    <mergeCell ref="A73:I73"/>
    <mergeCell ref="J73:Q73"/>
    <mergeCell ref="R73:Y73"/>
    <mergeCell ref="Z73:AG73"/>
    <mergeCell ref="AH73:AO73"/>
    <mergeCell ref="AP73:AW73"/>
    <mergeCell ref="AX73:BE73"/>
    <mergeCell ref="BF73:BM73"/>
    <mergeCell ref="J67:Q68"/>
    <mergeCell ref="AH67:AO68"/>
    <mergeCell ref="AP67:AW68"/>
    <mergeCell ref="A43:M43"/>
    <mergeCell ref="N43:Y43"/>
    <mergeCell ref="BG86:BU86"/>
    <mergeCell ref="A22:M22"/>
    <mergeCell ref="X22:AG22"/>
    <mergeCell ref="AH22:AQ22"/>
    <mergeCell ref="AR22:BA22"/>
    <mergeCell ref="BB22:BK22"/>
    <mergeCell ref="BL22:BS22"/>
    <mergeCell ref="A36:M36"/>
    <mergeCell ref="N36:Y36"/>
    <mergeCell ref="Z36:AK36"/>
    <mergeCell ref="AL36:AW36"/>
    <mergeCell ref="AX36:BI36"/>
    <mergeCell ref="BJ36:BU36"/>
    <mergeCell ref="AR81:BF81"/>
    <mergeCell ref="A80:M81"/>
    <mergeCell ref="N80:AB81"/>
    <mergeCell ref="BF71:BM71"/>
    <mergeCell ref="BN71:BU71"/>
    <mergeCell ref="A77:BU77"/>
    <mergeCell ref="A71:I71"/>
    <mergeCell ref="J71:Q71"/>
    <mergeCell ref="R71:Y71"/>
    <mergeCell ref="Z71:AG71"/>
    <mergeCell ref="AH71:AO71"/>
    <mergeCell ref="BL18:BS18"/>
    <mergeCell ref="BJ39:BU40"/>
    <mergeCell ref="AX39:BI40"/>
    <mergeCell ref="N39:Y40"/>
    <mergeCell ref="Z39:AK40"/>
    <mergeCell ref="A39:M40"/>
    <mergeCell ref="AX67:BE68"/>
    <mergeCell ref="R70:Y70"/>
    <mergeCell ref="Z70:AG70"/>
    <mergeCell ref="AH70:AO70"/>
    <mergeCell ref="AP70:AW70"/>
    <mergeCell ref="BN70:BU70"/>
    <mergeCell ref="AX70:BE70"/>
    <mergeCell ref="BF70:BM70"/>
    <mergeCell ref="A42:M42"/>
    <mergeCell ref="N42:Y42"/>
    <mergeCell ref="Z42:AK42"/>
    <mergeCell ref="AX42:BI42"/>
    <mergeCell ref="BJ42:BU42"/>
    <mergeCell ref="Z41:AK41"/>
    <mergeCell ref="AL41:AW41"/>
    <mergeCell ref="AL44:AW44"/>
    <mergeCell ref="A69:I69"/>
    <mergeCell ref="J69:Q69"/>
    <mergeCell ref="BN73:BU73"/>
    <mergeCell ref="A83:M83"/>
    <mergeCell ref="N83:AB83"/>
    <mergeCell ref="AC83:AQ83"/>
    <mergeCell ref="AR83:BF83"/>
    <mergeCell ref="BG83:BU83"/>
    <mergeCell ref="X19:AG19"/>
    <mergeCell ref="AH19:AQ19"/>
    <mergeCell ref="BG80:BU81"/>
    <mergeCell ref="AC80:BF80"/>
    <mergeCell ref="AC81:AQ81"/>
    <mergeCell ref="A67:I68"/>
    <mergeCell ref="BN67:BU68"/>
    <mergeCell ref="AX41:BI41"/>
    <mergeCell ref="BJ41:BU41"/>
    <mergeCell ref="A32:M32"/>
    <mergeCell ref="N32:Y32"/>
    <mergeCell ref="Z32:AK32"/>
    <mergeCell ref="AL32:AW32"/>
    <mergeCell ref="AX32:BI32"/>
    <mergeCell ref="BJ32:BU32"/>
    <mergeCell ref="BJ30:BU31"/>
    <mergeCell ref="A70:I70"/>
    <mergeCell ref="J70:Q70"/>
    <mergeCell ref="AH13:AQ13"/>
    <mergeCell ref="AR13:BA13"/>
    <mergeCell ref="BB13:BK13"/>
    <mergeCell ref="X16:AG17"/>
    <mergeCell ref="AR16:BA17"/>
    <mergeCell ref="AH16:AQ17"/>
    <mergeCell ref="A10:M10"/>
    <mergeCell ref="X10:AG10"/>
    <mergeCell ref="AH10:AQ10"/>
    <mergeCell ref="AR10:BA10"/>
    <mergeCell ref="BB10:BK10"/>
    <mergeCell ref="X11:AG11"/>
    <mergeCell ref="AH11:AQ11"/>
    <mergeCell ref="AR11:BA11"/>
    <mergeCell ref="N16:W17"/>
    <mergeCell ref="N10:W10"/>
    <mergeCell ref="A4:BU4"/>
    <mergeCell ref="BL7:BU8"/>
    <mergeCell ref="N7:W8"/>
    <mergeCell ref="X7:AG8"/>
    <mergeCell ref="AH7:AQ8"/>
    <mergeCell ref="AR7:BA8"/>
    <mergeCell ref="BB7:BK8"/>
    <mergeCell ref="A7:M8"/>
    <mergeCell ref="A9:M9"/>
    <mergeCell ref="N9:W9"/>
    <mergeCell ref="X9:AG9"/>
    <mergeCell ref="AR9:BA9"/>
    <mergeCell ref="BB9:BK9"/>
    <mergeCell ref="BL9:BU9"/>
    <mergeCell ref="AH9:AQ9"/>
    <mergeCell ref="AH69:AO69"/>
    <mergeCell ref="AP69:AW69"/>
    <mergeCell ref="AX69:BE69"/>
    <mergeCell ref="BF69:BM69"/>
    <mergeCell ref="BF67:BM68"/>
    <mergeCell ref="BJ43:BU43"/>
    <mergeCell ref="R67:Y68"/>
    <mergeCell ref="A64:BU64"/>
    <mergeCell ref="Z67:AG68"/>
    <mergeCell ref="AX45:BI45"/>
    <mergeCell ref="BJ45:BU45"/>
    <mergeCell ref="BN69:BU69"/>
    <mergeCell ref="Z43:AK43"/>
    <mergeCell ref="AL43:AW43"/>
    <mergeCell ref="A45:M45"/>
    <mergeCell ref="N45:Y45"/>
    <mergeCell ref="Z45:AK45"/>
    <mergeCell ref="AL45:AW45"/>
    <mergeCell ref="AX43:BI43"/>
    <mergeCell ref="A44:M44"/>
    <mergeCell ref="N44:Y44"/>
    <mergeCell ref="Z44:AK44"/>
    <mergeCell ref="AL42:AW42"/>
    <mergeCell ref="AL39:AW40"/>
    <mergeCell ref="A19:M19"/>
    <mergeCell ref="BB11:BK11"/>
    <mergeCell ref="BB18:BK18"/>
    <mergeCell ref="X18:AG18"/>
    <mergeCell ref="BG84:BU84"/>
    <mergeCell ref="BL11:BU11"/>
    <mergeCell ref="Z30:AK31"/>
    <mergeCell ref="AX30:BI31"/>
    <mergeCell ref="AL30:AW31"/>
    <mergeCell ref="A27:BU27"/>
    <mergeCell ref="BL16:BU17"/>
    <mergeCell ref="A34:M34"/>
    <mergeCell ref="N34:Y34"/>
    <mergeCell ref="Z34:AK34"/>
    <mergeCell ref="AL34:AW34"/>
    <mergeCell ref="AX34:BI34"/>
    <mergeCell ref="BJ34:BU34"/>
    <mergeCell ref="BJ33:BU33"/>
    <mergeCell ref="A30:M31"/>
    <mergeCell ref="N30:Y31"/>
    <mergeCell ref="A33:M33"/>
    <mergeCell ref="N33:Y33"/>
    <mergeCell ref="Z33:AK33"/>
    <mergeCell ref="AL33:AW33"/>
    <mergeCell ref="AX33:BI33"/>
    <mergeCell ref="A84:M84"/>
    <mergeCell ref="R69:Y69"/>
    <mergeCell ref="Z69:AG69"/>
    <mergeCell ref="BL10:BU10"/>
    <mergeCell ref="A11:M11"/>
    <mergeCell ref="N11:W11"/>
    <mergeCell ref="X20:AG20"/>
    <mergeCell ref="AH20:AQ20"/>
    <mergeCell ref="AR20:BA20"/>
    <mergeCell ref="BB20:BK20"/>
    <mergeCell ref="A12:M12"/>
    <mergeCell ref="N12:W12"/>
    <mergeCell ref="X12:AG12"/>
    <mergeCell ref="AH12:AQ12"/>
    <mergeCell ref="AR12:BA12"/>
    <mergeCell ref="BB12:BK12"/>
    <mergeCell ref="BL12:BU12"/>
    <mergeCell ref="A13:M13"/>
    <mergeCell ref="BL13:BU13"/>
    <mergeCell ref="A16:M17"/>
    <mergeCell ref="BB16:BK17"/>
    <mergeCell ref="BB19:BK19"/>
    <mergeCell ref="AR19:BA19"/>
    <mergeCell ref="N13:W13"/>
    <mergeCell ref="X13:AG13"/>
    <mergeCell ref="A85:M85"/>
    <mergeCell ref="N85:AB85"/>
    <mergeCell ref="AC85:AQ85"/>
    <mergeCell ref="AR85:BF85"/>
    <mergeCell ref="BG85:BU85"/>
    <mergeCell ref="AX44:BI44"/>
    <mergeCell ref="BJ44:BU44"/>
    <mergeCell ref="A35:M35"/>
    <mergeCell ref="N35:Y35"/>
    <mergeCell ref="Z35:AK35"/>
    <mergeCell ref="AL35:AW35"/>
    <mergeCell ref="AX35:BI35"/>
    <mergeCell ref="BJ35:BU35"/>
    <mergeCell ref="A72:I72"/>
    <mergeCell ref="J72:Q72"/>
    <mergeCell ref="R72:Y72"/>
    <mergeCell ref="Z72:AG72"/>
    <mergeCell ref="A82:M82"/>
    <mergeCell ref="N82:AB82"/>
    <mergeCell ref="AC82:AQ82"/>
    <mergeCell ref="AR82:BF82"/>
    <mergeCell ref="BG82:BU82"/>
    <mergeCell ref="A41:M41"/>
    <mergeCell ref="N84:AB84"/>
    <mergeCell ref="A18:M18"/>
    <mergeCell ref="AH18:AQ18"/>
    <mergeCell ref="AR18:BA18"/>
    <mergeCell ref="BL20:BS20"/>
    <mergeCell ref="BL19:BS19"/>
    <mergeCell ref="N41:Y41"/>
    <mergeCell ref="A21:M21"/>
    <mergeCell ref="X21:AG21"/>
    <mergeCell ref="AH21:AQ21"/>
    <mergeCell ref="AR21:BA21"/>
    <mergeCell ref="BB21:BK21"/>
    <mergeCell ref="BL21:BS21"/>
    <mergeCell ref="AH72:AO72"/>
    <mergeCell ref="AP72:AW72"/>
    <mergeCell ref="AX72:BE72"/>
    <mergeCell ref="BF72:BM72"/>
    <mergeCell ref="BN72:BU72"/>
    <mergeCell ref="A20:M20"/>
    <mergeCell ref="AC84:AQ84"/>
    <mergeCell ref="AR84:BF84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Ｐ１０８～１０９</vt:lpstr>
      <vt:lpstr>Ｐ１１０～１１１</vt:lpstr>
      <vt:lpstr>Ｐ１１２～１１３</vt:lpstr>
      <vt:lpstr>Ｐ１１４～１１５</vt:lpstr>
      <vt:lpstr>'Ｐ１１２～１１３'!Print_Area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勝亦　梓</dc:creator>
  <cp:lastModifiedBy>天野　夏輝</cp:lastModifiedBy>
  <cp:lastPrinted>2026-03-13T05:56:24Z</cp:lastPrinted>
  <dcterms:created xsi:type="dcterms:W3CDTF">1997-01-08T22:48:59Z</dcterms:created>
  <dcterms:modified xsi:type="dcterms:W3CDTF">2026-03-24T01:51:11Z</dcterms:modified>
</cp:coreProperties>
</file>