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2A2C7196-6C09-4CB0-B64F-E45324E90A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８２～８３" sheetId="6" r:id="rId1"/>
    <sheet name="Ｐ８４～８５" sheetId="5" r:id="rId2"/>
  </sheets>
  <definedNames>
    <definedName name="_xlnm.Print_Area" localSheetId="1">'Ｐ８４～８５'!$A$1:$BY$107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5" l="1"/>
  <c r="BQ56" i="5"/>
  <c r="BQ55" i="5"/>
  <c r="BQ54" i="5"/>
  <c r="BQ53" i="5"/>
  <c r="N111" i="6" l="1"/>
  <c r="N109" i="6"/>
  <c r="N93" i="6"/>
  <c r="N92" i="6"/>
  <c r="N91" i="6"/>
  <c r="N90" i="6"/>
  <c r="N82" i="6"/>
  <c r="N81" i="6"/>
  <c r="N80" i="6"/>
  <c r="N79" i="6"/>
  <c r="N78" i="6"/>
  <c r="AR74" i="6"/>
  <c r="N74" i="6"/>
  <c r="AR73" i="6"/>
  <c r="N73" i="6"/>
  <c r="AR72" i="6"/>
  <c r="N72" i="6"/>
  <c r="AR71" i="6"/>
  <c r="N71" i="6"/>
  <c r="AR70" i="6"/>
  <c r="N70" i="6"/>
  <c r="N58" i="6" l="1"/>
  <c r="N56" i="6"/>
  <c r="N55" i="6"/>
  <c r="N54" i="6"/>
  <c r="N14" i="6"/>
  <c r="N13" i="6"/>
  <c r="N12" i="6"/>
  <c r="N11" i="6"/>
  <c r="N10" i="6"/>
  <c r="N46" i="6" l="1"/>
  <c r="N45" i="6"/>
  <c r="N43" i="6"/>
  <c r="N42" i="6"/>
  <c r="N89" i="5" l="1"/>
  <c r="N88" i="5"/>
  <c r="N87" i="5"/>
  <c r="N86" i="5"/>
  <c r="N85" i="5"/>
</calcChain>
</file>

<file path=xl/sharedStrings.xml><?xml version="1.0" encoding="utf-8"?>
<sst xmlns="http://schemas.openxmlformats.org/spreadsheetml/2006/main" count="321" uniqueCount="179">
  <si>
    <t>各年度末現在（単位：人）</t>
    <rPh sb="0" eb="4">
      <t>カクネンドマツ</t>
    </rPh>
    <rPh sb="4" eb="6">
      <t>ゲンザイ</t>
    </rPh>
    <rPh sb="7" eb="9">
      <t>タンイ</t>
    </rPh>
    <rPh sb="10" eb="11">
      <t>ニン</t>
    </rPh>
    <phoneticPr fontId="1"/>
  </si>
  <si>
    <t>（単位：人）</t>
    <rPh sb="1" eb="3">
      <t>タンイ</t>
    </rPh>
    <rPh sb="4" eb="5">
      <t>ニン</t>
    </rPh>
    <phoneticPr fontId="1"/>
  </si>
  <si>
    <t>資料：福祉企画課</t>
    <rPh sb="0" eb="2">
      <t>シリョウ</t>
    </rPh>
    <rPh sb="3" eb="5">
      <t>フクシ</t>
    </rPh>
    <rPh sb="5" eb="7">
      <t>キカク</t>
    </rPh>
    <rPh sb="7" eb="8">
      <t>カ</t>
    </rPh>
    <phoneticPr fontId="1"/>
  </si>
  <si>
    <t>目標額（円）</t>
    <rPh sb="0" eb="3">
      <t>モクヒョウガク</t>
    </rPh>
    <rPh sb="4" eb="5">
      <t>エン</t>
    </rPh>
    <phoneticPr fontId="1"/>
  </si>
  <si>
    <t>募金額（円）</t>
    <rPh sb="0" eb="2">
      <t>ボキン</t>
    </rPh>
    <rPh sb="2" eb="3">
      <t>ガク</t>
    </rPh>
    <rPh sb="4" eb="5">
      <t>エン</t>
    </rPh>
    <phoneticPr fontId="1"/>
  </si>
  <si>
    <t>達成割合（％）</t>
    <rPh sb="0" eb="2">
      <t>タッセイ</t>
    </rPh>
    <rPh sb="2" eb="4">
      <t>ワリアイ</t>
    </rPh>
    <phoneticPr fontId="1"/>
  </si>
  <si>
    <t>配分額（円）</t>
    <rPh sb="0" eb="2">
      <t>ハイブン</t>
    </rPh>
    <rPh sb="2" eb="3">
      <t>ガク</t>
    </rPh>
    <rPh sb="4" eb="5">
      <t>エン</t>
    </rPh>
    <phoneticPr fontId="1"/>
  </si>
  <si>
    <t>資料：社会福祉協議会</t>
    <rPh sb="0" eb="2">
      <t>シリョウ</t>
    </rPh>
    <rPh sb="3" eb="5">
      <t>シャカイ</t>
    </rPh>
    <rPh sb="5" eb="7">
      <t>フクシ</t>
    </rPh>
    <rPh sb="7" eb="10">
      <t>キョウギカイ</t>
    </rPh>
    <phoneticPr fontId="1"/>
  </si>
  <si>
    <t>年　　度</t>
    <rPh sb="0" eb="1">
      <t>ネン</t>
    </rPh>
    <rPh sb="3" eb="4">
      <t>ド</t>
    </rPh>
    <phoneticPr fontId="1"/>
  </si>
  <si>
    <t>１１　　介　護　保　険　の　状　況</t>
    <rPh sb="4" eb="5">
      <t>カイ</t>
    </rPh>
    <rPh sb="6" eb="7">
      <t>マモル</t>
    </rPh>
    <rPh sb="8" eb="9">
      <t>タモツ</t>
    </rPh>
    <rPh sb="10" eb="11">
      <t>ケン</t>
    </rPh>
    <rPh sb="14" eb="15">
      <t>ジョウ</t>
    </rPh>
    <rPh sb="16" eb="17">
      <t>キョウ</t>
    </rPh>
    <phoneticPr fontId="1"/>
  </si>
  <si>
    <t>１２　　介　護　保　険　事　業　者　数</t>
    <rPh sb="4" eb="5">
      <t>カイ</t>
    </rPh>
    <rPh sb="6" eb="7">
      <t>マモル</t>
    </rPh>
    <rPh sb="8" eb="9">
      <t>タモツ</t>
    </rPh>
    <rPh sb="10" eb="11">
      <t>ケン</t>
    </rPh>
    <rPh sb="12" eb="13">
      <t>コト</t>
    </rPh>
    <rPh sb="14" eb="15">
      <t>ギョウ</t>
    </rPh>
    <rPh sb="16" eb="17">
      <t>シャ</t>
    </rPh>
    <rPh sb="18" eb="19">
      <t>スウ</t>
    </rPh>
    <phoneticPr fontId="1"/>
  </si>
  <si>
    <t>各年度末現在（単位：件）</t>
    <rPh sb="0" eb="1">
      <t>カク</t>
    </rPh>
    <rPh sb="1" eb="4">
      <t>ネンドマツ</t>
    </rPh>
    <rPh sb="4" eb="6">
      <t>ゲンザイ</t>
    </rPh>
    <rPh sb="7" eb="9">
      <t>タンイ</t>
    </rPh>
    <rPh sb="10" eb="11">
      <t>ケン</t>
    </rPh>
    <phoneticPr fontId="1"/>
  </si>
  <si>
    <t>７　児童館利用状況</t>
    <rPh sb="2" eb="3">
      <t>コ</t>
    </rPh>
    <rPh sb="3" eb="4">
      <t>ワラベ</t>
    </rPh>
    <rPh sb="4" eb="5">
      <t>カン</t>
    </rPh>
    <rPh sb="5" eb="6">
      <t>リ</t>
    </rPh>
    <rPh sb="6" eb="7">
      <t>ヨウ</t>
    </rPh>
    <rPh sb="7" eb="8">
      <t>ジョウ</t>
    </rPh>
    <rPh sb="8" eb="9">
      <t>キョウ</t>
    </rPh>
    <phoneticPr fontId="1"/>
  </si>
  <si>
    <t>　　福　　　祉</t>
    <rPh sb="2" eb="3">
      <t>フク</t>
    </rPh>
    <rPh sb="6" eb="7">
      <t>シ</t>
    </rPh>
    <phoneticPr fontId="1"/>
  </si>
  <si>
    <t>（単位：人)</t>
    <rPh sb="1" eb="3">
      <t>タンイ</t>
    </rPh>
    <rPh sb="4" eb="5">
      <t>ニン</t>
    </rPh>
    <phoneticPr fontId="1"/>
  </si>
  <si>
    <t>資料：高齢介護支援課</t>
    <rPh sb="0" eb="2">
      <t>シリョウ</t>
    </rPh>
    <rPh sb="3" eb="5">
      <t>コウレイ</t>
    </rPh>
    <rPh sb="5" eb="7">
      <t>カイゴ</t>
    </rPh>
    <rPh sb="7" eb="9">
      <t>シエン</t>
    </rPh>
    <rPh sb="9" eb="10">
      <t>カ</t>
    </rPh>
    <phoneticPr fontId="1"/>
  </si>
  <si>
    <t>人口総数</t>
  </si>
  <si>
    <t>被保険者数</t>
  </si>
  <si>
    <t>加入率（％）</t>
  </si>
  <si>
    <t>言語機能障害</t>
  </si>
  <si>
    <t>肢体不自由</t>
  </si>
  <si>
    <t>内部障害</t>
  </si>
  <si>
    <t>-</t>
  </si>
  <si>
    <t>遊法苑（沼津市）</t>
  </si>
  <si>
    <t>保育所数（箇所）</t>
  </si>
  <si>
    <t>保育士人数（人）</t>
  </si>
  <si>
    <t>園児定員数（人）</t>
  </si>
  <si>
    <t>性格・生活習慣等</t>
  </si>
  <si>
    <t>知能・言語</t>
  </si>
  <si>
    <t>学校生活等</t>
  </si>
  <si>
    <t>非行</t>
  </si>
  <si>
    <t>家族関係</t>
  </si>
  <si>
    <t>環境福祉</t>
  </si>
  <si>
    <t>心身障害</t>
  </si>
  <si>
    <t>その他</t>
  </si>
  <si>
    <t>加入世帯数</t>
  </si>
  <si>
    <t>加入人口</t>
  </si>
  <si>
    <t>被保険者数（人）</t>
  </si>
  <si>
    <t>納付の状況</t>
  </si>
  <si>
    <t>第1号被保険者</t>
  </si>
  <si>
    <t>第3号
被保険者</t>
  </si>
  <si>
    <t>納付対象月数</t>
  </si>
  <si>
    <t>納付月数</t>
  </si>
  <si>
    <t>納付率（％）</t>
  </si>
  <si>
    <t>強　制</t>
  </si>
  <si>
    <t>任　意</t>
  </si>
  <si>
    <t>受給の状況（年金受給権者数）（人）</t>
  </si>
  <si>
    <t>拠出年金</t>
  </si>
  <si>
    <t>福祉年金</t>
  </si>
  <si>
    <t>老　齢</t>
  </si>
  <si>
    <t>障　害</t>
  </si>
  <si>
    <t>遺　族</t>
  </si>
  <si>
    <t>認定者数</t>
  </si>
  <si>
    <t>1号被保険者数</t>
  </si>
  <si>
    <t>2号被保険者数</t>
  </si>
  <si>
    <t>要支援</t>
  </si>
  <si>
    <t>要介護</t>
  </si>
  <si>
    <t>合計</t>
  </si>
  <si>
    <t>（65歳以上）</t>
  </si>
  <si>
    <t>（40歳～64歳）</t>
  </si>
  <si>
    <t>居宅介護支援</t>
  </si>
  <si>
    <t>介護予防支援</t>
  </si>
  <si>
    <t>訪問通所サービス</t>
  </si>
  <si>
    <t>短期入所生活介護</t>
  </si>
  <si>
    <t>短期入所療養介護</t>
  </si>
  <si>
    <t>グループホーム</t>
  </si>
  <si>
    <t>特定施設入居者
生活介護</t>
  </si>
  <si>
    <t>地域密着型特定施設
入居者生活介護</t>
  </si>
  <si>
    <t>小規模多機能居宅介護</t>
  </si>
  <si>
    <t>施設サービス</t>
  </si>
  <si>
    <t>福祉用具貸与</t>
  </si>
  <si>
    <t>特定福祉用具販売</t>
  </si>
  <si>
    <t>訪問介護</t>
  </si>
  <si>
    <t>定期巡回・随時対応型訪問介護看護</t>
  </si>
  <si>
    <t>訪問入浴介護</t>
  </si>
  <si>
    <t>訪問看護</t>
  </si>
  <si>
    <t>訪問リハ</t>
  </si>
  <si>
    <t>通所介護</t>
  </si>
  <si>
    <t>認知症通所介護</t>
  </si>
  <si>
    <t>通所リハ</t>
  </si>
  <si>
    <t>介護老人福祉施設</t>
  </si>
  <si>
    <t>地域密着型介護
老人福祉施設</t>
  </si>
  <si>
    <t>介護老人保健施設</t>
  </si>
  <si>
    <t>ふれあいロビー</t>
  </si>
  <si>
    <t>なかよしルーム</t>
  </si>
  <si>
    <t>よみがえルーム</t>
  </si>
  <si>
    <t>注１：地域密着型通所介護は通所介護に含まれる。</t>
    <rPh sb="3" eb="5">
      <t>チイキ</t>
    </rPh>
    <rPh sb="5" eb="8">
      <t>ミッチャクガタ</t>
    </rPh>
    <rPh sb="8" eb="10">
      <t>ツウショ</t>
    </rPh>
    <rPh sb="10" eb="12">
      <t>カイゴ</t>
    </rPh>
    <rPh sb="13" eb="15">
      <t>ツウショ</t>
    </rPh>
    <rPh sb="15" eb="17">
      <t>カイゴ</t>
    </rPh>
    <rPh sb="18" eb="19">
      <t>フク</t>
    </rPh>
    <phoneticPr fontId="1"/>
  </si>
  <si>
    <t>３　身体障害者手帳所持者数</t>
    <rPh sb="2" eb="3">
      <t>ミ</t>
    </rPh>
    <rPh sb="3" eb="4">
      <t>カラダ</t>
    </rPh>
    <rPh sb="4" eb="5">
      <t>ショウ</t>
    </rPh>
    <rPh sb="5" eb="6">
      <t>ガイ</t>
    </rPh>
    <rPh sb="6" eb="7">
      <t>シャ</t>
    </rPh>
    <rPh sb="7" eb="8">
      <t>テ</t>
    </rPh>
    <rPh sb="8" eb="9">
      <t>トバリ</t>
    </rPh>
    <rPh sb="9" eb="10">
      <t>ショ</t>
    </rPh>
    <rPh sb="10" eb="11">
      <t>ジ</t>
    </rPh>
    <rPh sb="11" eb="12">
      <t>シャ</t>
    </rPh>
    <rPh sb="12" eb="13">
      <t>スウ</t>
    </rPh>
    <phoneticPr fontId="3"/>
  </si>
  <si>
    <t>（単位：人）</t>
    <rPh sb="1" eb="3">
      <t>タンイ</t>
    </rPh>
    <rPh sb="4" eb="5">
      <t>ニン</t>
    </rPh>
    <phoneticPr fontId="3"/>
  </si>
  <si>
    <t>年度</t>
    <rPh sb="0" eb="2">
      <t>ネンド</t>
    </rPh>
    <phoneticPr fontId="3"/>
  </si>
  <si>
    <t>総　　数</t>
    <rPh sb="0" eb="1">
      <t>ソウ</t>
    </rPh>
    <rPh sb="3" eb="4">
      <t>スウ</t>
    </rPh>
    <phoneticPr fontId="3"/>
  </si>
  <si>
    <t>視覚障害</t>
    <rPh sb="0" eb="2">
      <t>シカク</t>
    </rPh>
    <rPh sb="2" eb="4">
      <t>ショウガイ</t>
    </rPh>
    <phoneticPr fontId="3"/>
  </si>
  <si>
    <t>聴覚障害</t>
    <rPh sb="0" eb="2">
      <t>チョウカク</t>
    </rPh>
    <rPh sb="2" eb="4">
      <t>ショウガイ</t>
    </rPh>
    <phoneticPr fontId="3"/>
  </si>
  <si>
    <t>注１：重複所持者を含む。</t>
    <rPh sb="0" eb="1">
      <t>チュウ</t>
    </rPh>
    <rPh sb="3" eb="5">
      <t>ジュウフク</t>
    </rPh>
    <rPh sb="5" eb="8">
      <t>ショジシャ</t>
    </rPh>
    <rPh sb="9" eb="10">
      <t>フク</t>
    </rPh>
    <phoneticPr fontId="3"/>
  </si>
  <si>
    <t xml:space="preserve">資料：障がい療育支援課 </t>
    <rPh sb="3" eb="4">
      <t>ショウ</t>
    </rPh>
    <rPh sb="6" eb="8">
      <t>リョウイク</t>
    </rPh>
    <rPh sb="8" eb="10">
      <t>シエン</t>
    </rPh>
    <phoneticPr fontId="3"/>
  </si>
  <si>
    <t>１　生活保護の状況（支給額）</t>
    <rPh sb="2" eb="3">
      <t>ショウ</t>
    </rPh>
    <rPh sb="3" eb="4">
      <t>カツ</t>
    </rPh>
    <rPh sb="4" eb="5">
      <t>ホ</t>
    </rPh>
    <rPh sb="5" eb="6">
      <t>ユズル</t>
    </rPh>
    <rPh sb="7" eb="8">
      <t>ジョウ</t>
    </rPh>
    <rPh sb="8" eb="9">
      <t>キョウ</t>
    </rPh>
    <rPh sb="10" eb="11">
      <t>シ</t>
    </rPh>
    <rPh sb="11" eb="12">
      <t>キュウ</t>
    </rPh>
    <rPh sb="12" eb="13">
      <t>ガク</t>
    </rPh>
    <phoneticPr fontId="3"/>
  </si>
  <si>
    <t>（単位：千円）</t>
    <rPh sb="1" eb="3">
      <t>タンイ</t>
    </rPh>
    <rPh sb="4" eb="6">
      <t>センエン</t>
    </rPh>
    <phoneticPr fontId="3"/>
  </si>
  <si>
    <t>総額</t>
    <rPh sb="0" eb="2">
      <t>ソウガク</t>
    </rPh>
    <phoneticPr fontId="3"/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</si>
  <si>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</si>
  <si>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</si>
  <si>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</si>
  <si>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</si>
  <si>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</si>
  <si>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出産扶助</t>
    <rPh sb="0" eb="2">
      <t>シュッサン</t>
    </rPh>
    <rPh sb="2" eb="4">
      <t>フジョ</t>
    </rPh>
    <phoneticPr fontId="3"/>
  </si>
  <si>
    <t>生業扶助</t>
    <rPh sb="0" eb="2">
      <t>セイギョウ</t>
    </rPh>
    <rPh sb="2" eb="4">
      <t>フジョ</t>
    </rPh>
    <phoneticPr fontId="3"/>
  </si>
  <si>
    <t>葬祭扶助</t>
    <rPh sb="0" eb="2">
      <t>ソウサイ</t>
    </rPh>
    <rPh sb="2" eb="4">
      <t>フジョ</t>
    </rPh>
    <phoneticPr fontId="3"/>
  </si>
  <si>
    <t>施設事務費</t>
    <rPh sb="0" eb="2">
      <t>シセツ</t>
    </rPh>
    <rPh sb="2" eb="5">
      <t>ジムヒ</t>
    </rPh>
    <phoneticPr fontId="3"/>
  </si>
  <si>
    <t>就労自立給付金</t>
    <rPh sb="0" eb="2">
      <t>シュウロウ</t>
    </rPh>
    <rPh sb="2" eb="4">
      <t>ジリツ</t>
    </rPh>
    <rPh sb="4" eb="7">
      <t>キュウフキン</t>
    </rPh>
    <phoneticPr fontId="3"/>
  </si>
  <si>
    <t>進学準備給付金</t>
    <rPh sb="0" eb="2">
      <t>シンガク</t>
    </rPh>
    <rPh sb="2" eb="4">
      <t>ジュンビ</t>
    </rPh>
    <rPh sb="4" eb="7">
      <t>キュウフキン</t>
    </rPh>
    <phoneticPr fontId="3"/>
  </si>
  <si>
    <t>資料：福祉総合相談課</t>
    <rPh sb="0" eb="2">
      <t>シリョウ</t>
    </rPh>
    <rPh sb="3" eb="5">
      <t>フクシ</t>
    </rPh>
    <rPh sb="5" eb="7">
      <t>ソウゴウ</t>
    </rPh>
    <rPh sb="7" eb="9">
      <t>ソウダン</t>
    </rPh>
    <rPh sb="9" eb="10">
      <t>カ</t>
    </rPh>
    <phoneticPr fontId="3"/>
  </si>
  <si>
    <t>２　生活保護の開始・廃止状況</t>
    <rPh sb="2" eb="3">
      <t>ショウ</t>
    </rPh>
    <rPh sb="3" eb="4">
      <t>カツ</t>
    </rPh>
    <rPh sb="4" eb="6">
      <t>ホゴ</t>
    </rPh>
    <rPh sb="7" eb="8">
      <t>カイ</t>
    </rPh>
    <rPh sb="8" eb="9">
      <t>ハジメ</t>
    </rPh>
    <rPh sb="10" eb="11">
      <t>ハイ</t>
    </rPh>
    <rPh sb="11" eb="12">
      <t>ドメ</t>
    </rPh>
    <rPh sb="12" eb="13">
      <t>ジョウ</t>
    </rPh>
    <rPh sb="13" eb="14">
      <t>キョウ</t>
    </rPh>
    <phoneticPr fontId="3"/>
  </si>
  <si>
    <t>（単位：世帯、人）</t>
    <rPh sb="1" eb="3">
      <t>タンイ</t>
    </rPh>
    <rPh sb="4" eb="6">
      <t>セタイ</t>
    </rPh>
    <rPh sb="7" eb="8">
      <t>ニン</t>
    </rPh>
    <phoneticPr fontId="3"/>
  </si>
  <si>
    <t>開　　始</t>
    <rPh sb="0" eb="1">
      <t>カイ</t>
    </rPh>
    <rPh sb="3" eb="4">
      <t>ハジメ</t>
    </rPh>
    <phoneticPr fontId="3"/>
  </si>
  <si>
    <t>廃　　止</t>
    <rPh sb="0" eb="1">
      <t>ハイ</t>
    </rPh>
    <rPh sb="3" eb="4">
      <t>トメ</t>
    </rPh>
    <phoneticPr fontId="3"/>
  </si>
  <si>
    <t>年　度　末</t>
    <rPh sb="0" eb="1">
      <t>ネン</t>
    </rPh>
    <rPh sb="2" eb="3">
      <t>ド</t>
    </rPh>
    <rPh sb="4" eb="5">
      <t>スエ</t>
    </rPh>
    <phoneticPr fontId="3"/>
  </si>
  <si>
    <t>世帯数</t>
    <rPh sb="0" eb="3">
      <t>セタイスウ</t>
    </rPh>
    <phoneticPr fontId="3"/>
  </si>
  <si>
    <t>人　員</t>
    <rPh sb="0" eb="1">
      <t>ヒト</t>
    </rPh>
    <rPh sb="2" eb="3">
      <t>イン</t>
    </rPh>
    <phoneticPr fontId="3"/>
  </si>
  <si>
    <t>４　養護老人ホーム入所状況</t>
    <rPh sb="2" eb="3">
      <t>マモル</t>
    </rPh>
    <rPh sb="3" eb="4">
      <t>マモル</t>
    </rPh>
    <rPh sb="4" eb="5">
      <t>ロウ</t>
    </rPh>
    <rPh sb="5" eb="6">
      <t>ヒト</t>
    </rPh>
    <rPh sb="9" eb="10">
      <t>イ</t>
    </rPh>
    <rPh sb="10" eb="11">
      <t>ショ</t>
    </rPh>
    <rPh sb="11" eb="12">
      <t>ジョウ</t>
    </rPh>
    <rPh sb="12" eb="13">
      <t>キョウ</t>
    </rPh>
    <phoneticPr fontId="3"/>
  </si>
  <si>
    <t>各年度末現在（単位：人）</t>
    <rPh sb="0" eb="3">
      <t>カクネンド</t>
    </rPh>
    <rPh sb="3" eb="4">
      <t>マツ</t>
    </rPh>
    <rPh sb="4" eb="6">
      <t>ゲンザイ</t>
    </rPh>
    <rPh sb="7" eb="9">
      <t>タンイ</t>
    </rPh>
    <rPh sb="10" eb="11">
      <t>ニン</t>
    </rPh>
    <phoneticPr fontId="3"/>
  </si>
  <si>
    <t>計</t>
    <rPh sb="0" eb="1">
      <t>ケイ</t>
    </rPh>
    <phoneticPr fontId="3"/>
  </si>
  <si>
    <t>長生園</t>
    <rPh sb="0" eb="1">
      <t>ナガ</t>
    </rPh>
    <rPh sb="1" eb="2">
      <t>イ</t>
    </rPh>
    <rPh sb="2" eb="3">
      <t>エン</t>
    </rPh>
    <phoneticPr fontId="3"/>
  </si>
  <si>
    <t>８　国民健康保険加入状況</t>
    <rPh sb="2" eb="3">
      <t>クニ</t>
    </rPh>
    <rPh sb="3" eb="4">
      <t>タミ</t>
    </rPh>
    <rPh sb="4" eb="5">
      <t>ケン</t>
    </rPh>
    <rPh sb="5" eb="6">
      <t>ヤスシ</t>
    </rPh>
    <rPh sb="6" eb="7">
      <t>タモツ</t>
    </rPh>
    <rPh sb="7" eb="8">
      <t>ケン</t>
    </rPh>
    <rPh sb="8" eb="9">
      <t>カ</t>
    </rPh>
    <rPh sb="9" eb="10">
      <t>イ</t>
    </rPh>
    <rPh sb="10" eb="11">
      <t>ジョウ</t>
    </rPh>
    <rPh sb="11" eb="12">
      <t>キョウ</t>
    </rPh>
    <phoneticPr fontId="3"/>
  </si>
  <si>
    <t>各年度末現在（単位：世帯、人）</t>
    <rPh sb="0" eb="1">
      <t>カク</t>
    </rPh>
    <rPh sb="1" eb="4">
      <t>ネンドマツ</t>
    </rPh>
    <rPh sb="4" eb="6">
      <t>ゲンザイ</t>
    </rPh>
    <rPh sb="7" eb="9">
      <t>タンイ</t>
    </rPh>
    <rPh sb="10" eb="12">
      <t>セタイ</t>
    </rPh>
    <rPh sb="13" eb="14">
      <t>ニン</t>
    </rPh>
    <phoneticPr fontId="3"/>
  </si>
  <si>
    <t>世帯総数</t>
    <rPh sb="0" eb="2">
      <t>セタイ</t>
    </rPh>
    <rPh sb="2" eb="4">
      <t>ソウスウ</t>
    </rPh>
    <phoneticPr fontId="3"/>
  </si>
  <si>
    <t>資料：保険年金課</t>
    <rPh sb="3" eb="8">
      <t>ホケンネンキンカ</t>
    </rPh>
    <phoneticPr fontId="3"/>
  </si>
  <si>
    <t>９　後期高齢者医療被保険者数</t>
    <rPh sb="2" eb="3">
      <t>アト</t>
    </rPh>
    <rPh sb="3" eb="4">
      <t>キ</t>
    </rPh>
    <rPh sb="4" eb="5">
      <t>コウ</t>
    </rPh>
    <rPh sb="5" eb="6">
      <t>トシ</t>
    </rPh>
    <rPh sb="6" eb="7">
      <t>シャ</t>
    </rPh>
    <rPh sb="7" eb="8">
      <t>イ</t>
    </rPh>
    <rPh sb="8" eb="9">
      <t>イヤス</t>
    </rPh>
    <rPh sb="9" eb="10">
      <t>ヒ</t>
    </rPh>
    <rPh sb="10" eb="11">
      <t>タモツ</t>
    </rPh>
    <rPh sb="11" eb="12">
      <t>ケン</t>
    </rPh>
    <rPh sb="12" eb="13">
      <t>シャ</t>
    </rPh>
    <rPh sb="13" eb="14">
      <t>カズ</t>
    </rPh>
    <phoneticPr fontId="3"/>
  </si>
  <si>
    <t>各年度末現在（単位：人）</t>
    <rPh sb="0" eb="1">
      <t>カク</t>
    </rPh>
    <rPh sb="1" eb="4">
      <t>ネンドマツ</t>
    </rPh>
    <rPh sb="4" eb="6">
      <t>ゲンザイ</t>
    </rPh>
    <rPh sb="7" eb="9">
      <t>タンイ</t>
    </rPh>
    <rPh sb="10" eb="11">
      <t>ニン</t>
    </rPh>
    <phoneticPr fontId="3"/>
  </si>
  <si>
    <t>年　　　度</t>
    <rPh sb="0" eb="1">
      <t>ネン</t>
    </rPh>
    <rPh sb="4" eb="5">
      <t>ド</t>
    </rPh>
    <phoneticPr fontId="3"/>
  </si>
  <si>
    <t>５　保育所の設置状況</t>
    <rPh sb="2" eb="3">
      <t>タモツ</t>
    </rPh>
    <rPh sb="3" eb="4">
      <t>イク</t>
    </rPh>
    <rPh sb="4" eb="5">
      <t>ショ</t>
    </rPh>
    <rPh sb="6" eb="7">
      <t>セツ</t>
    </rPh>
    <rPh sb="7" eb="8">
      <t>チ</t>
    </rPh>
    <rPh sb="8" eb="9">
      <t>ジョウ</t>
    </rPh>
    <rPh sb="9" eb="10">
      <t>キョウ</t>
    </rPh>
    <phoneticPr fontId="3"/>
  </si>
  <si>
    <t>総　数</t>
    <rPh sb="0" eb="1">
      <t>ソウ</t>
    </rPh>
    <rPh sb="2" eb="3">
      <t>スウ</t>
    </rPh>
    <phoneticPr fontId="3"/>
  </si>
  <si>
    <t>公　立</t>
    <rPh sb="0" eb="1">
      <t>コウ</t>
    </rPh>
    <rPh sb="2" eb="3">
      <t>タテ</t>
    </rPh>
    <phoneticPr fontId="3"/>
  </si>
  <si>
    <t>私　立</t>
    <rPh sb="0" eb="1">
      <t>ワタシ</t>
    </rPh>
    <rPh sb="2" eb="3">
      <t>タテ</t>
    </rPh>
    <phoneticPr fontId="3"/>
  </si>
  <si>
    <t>６　家庭児童相談室における相談状況</t>
    <rPh sb="2" eb="3">
      <t>イエ</t>
    </rPh>
    <rPh sb="3" eb="4">
      <t>ニワ</t>
    </rPh>
    <rPh sb="4" eb="5">
      <t>コ</t>
    </rPh>
    <rPh sb="5" eb="6">
      <t>ワラベ</t>
    </rPh>
    <rPh sb="6" eb="7">
      <t>ソウ</t>
    </rPh>
    <rPh sb="7" eb="8">
      <t>ダン</t>
    </rPh>
    <rPh sb="8" eb="9">
      <t>シツ</t>
    </rPh>
    <rPh sb="13" eb="14">
      <t>ソウ</t>
    </rPh>
    <rPh sb="14" eb="15">
      <t>ダン</t>
    </rPh>
    <rPh sb="15" eb="16">
      <t>ジョウ</t>
    </rPh>
    <rPh sb="16" eb="17">
      <t>キョウ</t>
    </rPh>
    <phoneticPr fontId="3"/>
  </si>
  <si>
    <t>（単位：件）</t>
    <rPh sb="1" eb="3">
      <t>タンイ</t>
    </rPh>
    <rPh sb="4" eb="5">
      <t>ケン</t>
    </rPh>
    <phoneticPr fontId="3"/>
  </si>
  <si>
    <t>総数</t>
    <rPh sb="0" eb="1">
      <t>ソウ</t>
    </rPh>
    <rPh sb="1" eb="2">
      <t>スウ</t>
    </rPh>
    <phoneticPr fontId="3"/>
  </si>
  <si>
    <t>１０　　国　民　年　金　の　状　況</t>
    <rPh sb="4" eb="5">
      <t>クニ</t>
    </rPh>
    <rPh sb="6" eb="7">
      <t>タミ</t>
    </rPh>
    <rPh sb="8" eb="9">
      <t>ネン</t>
    </rPh>
    <rPh sb="10" eb="11">
      <t>キン</t>
    </rPh>
    <rPh sb="14" eb="15">
      <t>ジョウ</t>
    </rPh>
    <rPh sb="16" eb="17">
      <t>キョウ</t>
    </rPh>
    <phoneticPr fontId="3"/>
  </si>
  <si>
    <t>各年度末現在</t>
    <rPh sb="0" eb="1">
      <t>カク</t>
    </rPh>
    <rPh sb="1" eb="4">
      <t>ネンドマツ</t>
    </rPh>
    <rPh sb="4" eb="6">
      <t>ゲンザイ</t>
    </rPh>
    <phoneticPr fontId="3"/>
  </si>
  <si>
    <t>年　　度</t>
    <rPh sb="0" eb="1">
      <t>トシ</t>
    </rPh>
    <rPh sb="3" eb="4">
      <t>ド</t>
    </rPh>
    <phoneticPr fontId="3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</si>
  <si>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3"/>
  </si>
  <si>
    <t>82　社会福祉</t>
    <rPh sb="3" eb="5">
      <t>シャカイ</t>
    </rPh>
    <rPh sb="5" eb="7">
      <t>フクシ</t>
    </rPh>
    <phoneticPr fontId="1"/>
  </si>
  <si>
    <t>社会福祉　83</t>
    <rPh sb="0" eb="2">
      <t>シャカイ</t>
    </rPh>
    <rPh sb="2" eb="4">
      <t>フクシ</t>
    </rPh>
    <phoneticPr fontId="1"/>
  </si>
  <si>
    <t>84　社会福祉</t>
    <phoneticPr fontId="1"/>
  </si>
  <si>
    <t>社会福祉　85</t>
    <rPh sb="0" eb="2">
      <t>シャカイ</t>
    </rPh>
    <rPh sb="2" eb="4">
      <t>フクシ</t>
    </rPh>
    <phoneticPr fontId="1"/>
  </si>
  <si>
    <t xml:space="preserve">  3</t>
  </si>
  <si>
    <t>　3</t>
  </si>
  <si>
    <t>１３　 総　合　福　祉　会　館　利　用　状　況</t>
    <rPh sb="4" eb="5">
      <t>ソウ</t>
    </rPh>
    <rPh sb="6" eb="7">
      <t>ア</t>
    </rPh>
    <rPh sb="8" eb="9">
      <t>フク</t>
    </rPh>
    <rPh sb="10" eb="11">
      <t>シ</t>
    </rPh>
    <rPh sb="12" eb="13">
      <t>カイ</t>
    </rPh>
    <rPh sb="14" eb="15">
      <t>カン</t>
    </rPh>
    <rPh sb="16" eb="17">
      <t>リ</t>
    </rPh>
    <rPh sb="18" eb="19">
      <t>ヨウ</t>
    </rPh>
    <rPh sb="20" eb="21">
      <t>ジョウ</t>
    </rPh>
    <rPh sb="22" eb="23">
      <t>キョウ</t>
    </rPh>
    <phoneticPr fontId="1"/>
  </si>
  <si>
    <t>１４　共　同　募　金　の　推　移</t>
    <rPh sb="3" eb="4">
      <t>トモ</t>
    </rPh>
    <rPh sb="5" eb="6">
      <t>ドウ</t>
    </rPh>
    <rPh sb="7" eb="8">
      <t>ツノル</t>
    </rPh>
    <rPh sb="9" eb="10">
      <t>キン</t>
    </rPh>
    <rPh sb="13" eb="14">
      <t>スイ</t>
    </rPh>
    <rPh sb="15" eb="16">
      <t>ワタル</t>
    </rPh>
    <phoneticPr fontId="1"/>
  </si>
  <si>
    <t>　　　　　　　　　　　　　　１４　　社　　　会</t>
    <rPh sb="18" eb="19">
      <t>シャ</t>
    </rPh>
    <rPh sb="22" eb="23">
      <t>カイ</t>
    </rPh>
    <phoneticPr fontId="1"/>
  </si>
  <si>
    <t xml:space="preserve">  4</t>
  </si>
  <si>
    <t>　4</t>
  </si>
  <si>
    <t>幼　　児</t>
    <rPh sb="0" eb="1">
      <t>ヨウ</t>
    </rPh>
    <rPh sb="3" eb="4">
      <t>コ</t>
    </rPh>
    <phoneticPr fontId="3"/>
  </si>
  <si>
    <t>小　学　生</t>
  </si>
  <si>
    <t>中　学　生</t>
  </si>
  <si>
    <t>高　校　生</t>
  </si>
  <si>
    <t>保護者等</t>
    <rPh sb="0" eb="3">
      <t>ホゴシャ</t>
    </rPh>
    <phoneticPr fontId="3"/>
  </si>
  <si>
    <t>令和4年</t>
    <rPh sb="0" eb="2">
      <t>レイワ</t>
    </rPh>
    <rPh sb="3" eb="4">
      <t>ネン</t>
    </rPh>
    <phoneticPr fontId="3"/>
  </si>
  <si>
    <t>年　度</t>
    <rPh sb="0" eb="1">
      <t>トシ</t>
    </rPh>
    <rPh sb="2" eb="3">
      <t>ド</t>
    </rPh>
    <phoneticPr fontId="3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</si>
  <si>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3"/>
  </si>
  <si>
    <t xml:space="preserve">  5</t>
  </si>
  <si>
    <t>　5</t>
  </si>
  <si>
    <t>年　度</t>
    <rPh sb="0" eb="1">
      <t>ネン</t>
    </rPh>
    <rPh sb="2" eb="3">
      <t>ド</t>
    </rPh>
    <phoneticPr fontId="3"/>
  </si>
  <si>
    <t>延利用者数</t>
    <rPh sb="0" eb="1">
      <t>ノ</t>
    </rPh>
    <rPh sb="1" eb="4">
      <t>リヨウシャ</t>
    </rPh>
    <rPh sb="4" eb="5">
      <t>スウ</t>
    </rPh>
    <phoneticPr fontId="3"/>
  </si>
  <si>
    <t>安藤記念ホール</t>
    <rPh sb="0" eb="2">
      <t>アンドウ</t>
    </rPh>
    <rPh sb="2" eb="4">
      <t>キネン</t>
    </rPh>
    <phoneticPr fontId="3"/>
  </si>
  <si>
    <t>創作室</t>
    <rPh sb="0" eb="2">
      <t>ソウサク</t>
    </rPh>
    <rPh sb="2" eb="3">
      <t>シツ</t>
    </rPh>
    <phoneticPr fontId="3"/>
  </si>
  <si>
    <t>調理実習室</t>
    <rPh sb="0" eb="2">
      <t>チョウリ</t>
    </rPh>
    <rPh sb="2" eb="5">
      <t>ジッシュウシツ</t>
    </rPh>
    <phoneticPr fontId="3"/>
  </si>
  <si>
    <t>会議室</t>
    <rPh sb="0" eb="3">
      <t>カイギシツ</t>
    </rPh>
    <phoneticPr fontId="3"/>
  </si>
  <si>
    <t>大広間</t>
    <rPh sb="0" eb="3">
      <t>オオヒロマ</t>
    </rPh>
    <phoneticPr fontId="3"/>
  </si>
  <si>
    <t>対局室</t>
    <rPh sb="0" eb="3">
      <t>タイキョクシツ</t>
    </rPh>
    <phoneticPr fontId="3"/>
  </si>
  <si>
    <t>和室</t>
    <rPh sb="0" eb="2">
      <t>ワシツ</t>
    </rPh>
    <phoneticPr fontId="3"/>
  </si>
  <si>
    <t>団体活動室</t>
    <rPh sb="0" eb="2">
      <t>ダンタイ</t>
    </rPh>
    <rPh sb="2" eb="4">
      <t>カツドウ</t>
    </rPh>
    <rPh sb="4" eb="5">
      <t>シツ</t>
    </rPh>
    <phoneticPr fontId="3"/>
  </si>
  <si>
    <t>くつろぎの湯</t>
    <rPh sb="5" eb="6">
      <t>ユ</t>
    </rPh>
    <phoneticPr fontId="3"/>
  </si>
  <si>
    <t>　5</t>
    <phoneticPr fontId="3"/>
  </si>
  <si>
    <t>　6</t>
  </si>
  <si>
    <t>令和2年</t>
    <rPh sb="0" eb="2">
      <t>レイワ</t>
    </rPh>
    <rPh sb="3" eb="4">
      <t>ネン</t>
    </rPh>
    <phoneticPr fontId="1"/>
  </si>
  <si>
    <t xml:space="preserve">  6</t>
  </si>
  <si>
    <t>-</t>
    <phoneticPr fontId="1"/>
  </si>
  <si>
    <t>資料：こども未来課</t>
    <rPh sb="0" eb="2">
      <t>シリョウ</t>
    </rPh>
    <rPh sb="6" eb="8">
      <t>ミライ</t>
    </rPh>
    <rPh sb="8" eb="9">
      <t>カ</t>
    </rPh>
    <phoneticPr fontId="1"/>
  </si>
  <si>
    <r>
      <t>資料：</t>
    </r>
    <r>
      <rPr>
        <sz val="10"/>
        <color theme="1"/>
        <rFont val="ＭＳ 明朝"/>
        <family val="1"/>
      </rPr>
      <t>保育支援課</t>
    </r>
    <rPh sb="0" eb="2">
      <t>シリョウ</t>
    </rPh>
    <rPh sb="3" eb="8">
      <t>ホイクシエンカ</t>
    </rPh>
    <phoneticPr fontId="3"/>
  </si>
  <si>
    <r>
      <t>資料：</t>
    </r>
    <r>
      <rPr>
        <sz val="10"/>
        <color theme="1"/>
        <rFont val="ＭＳ 明朝"/>
        <family val="1"/>
        <charset val="128"/>
      </rPr>
      <t>こども未来課</t>
    </r>
    <rPh sb="0" eb="2">
      <t>シリョウ</t>
    </rPh>
    <rPh sb="6" eb="8">
      <t>ミライ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</si>
</sst>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_ "/>
    <numFmt numFmtId="178" formatCode="#,##0_);[Red]\(#,##0\)"/>
    <numFmt numFmtId="179" formatCode="0.0_ "/>
    <numFmt numFmtId="180" formatCode="#,##0.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</font>
    <font>
      <sz val="11"/>
      <color theme="1"/>
      <name val="ＭＳ Ｐゴシック"/>
      <family val="3"/>
    </font>
    <font>
      <sz val="10"/>
      <color theme="1"/>
      <name val="ＭＳ 明朝"/>
      <family val="1"/>
    </font>
    <font>
      <sz val="10.5"/>
      <color theme="1"/>
      <name val="ＭＳ 明朝"/>
      <family val="1"/>
      <charset val="128"/>
    </font>
    <font>
      <sz val="7.5"/>
      <color theme="1"/>
      <name val="ＭＳ 明朝"/>
      <family val="1"/>
    </font>
    <font>
      <sz val="7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.5"/>
      <color theme="1"/>
      <name val="ＭＳ 明朝"/>
      <family val="1"/>
    </font>
    <font>
      <sz val="9.5"/>
      <color theme="1"/>
      <name val="ＭＳ 明朝"/>
      <family val="1"/>
      <charset val="128"/>
    </font>
    <font>
      <sz val="7"/>
      <color theme="1"/>
      <name val="ＭＳ 明朝"/>
      <family val="1"/>
    </font>
    <font>
      <sz val="7"/>
      <color theme="1"/>
      <name val="ＭＳ 明朝"/>
      <family val="1"/>
      <charset val="128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8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distributed" vertical="center" indent="10"/>
    </xf>
    <xf numFmtId="0" fontId="8" fillId="0" borderId="0" xfId="4" applyFont="1">
      <alignment vertical="center"/>
    </xf>
    <xf numFmtId="0" fontId="9" fillId="0" borderId="0" xfId="4" applyFont="1" applyAlignment="1">
      <alignment horizontal="right" vertical="center"/>
    </xf>
    <xf numFmtId="0" fontId="9" fillId="0" borderId="1" xfId="4" applyFont="1" applyBorder="1">
      <alignment vertical="center"/>
    </xf>
    <xf numFmtId="0" fontId="9" fillId="0" borderId="1" xfId="4" applyFont="1" applyBorder="1" applyAlignment="1">
      <alignment horizontal="right" vertical="center"/>
    </xf>
    <xf numFmtId="0" fontId="9" fillId="0" borderId="10" xfId="4" applyFont="1" applyBorder="1" applyAlignment="1">
      <alignment horizontal="distributed" vertical="center" indent="1"/>
    </xf>
    <xf numFmtId="0" fontId="9" fillId="0" borderId="11" xfId="4" applyFont="1" applyBorder="1" applyAlignment="1">
      <alignment horizontal="distributed" vertical="center" indent="1"/>
    </xf>
    <xf numFmtId="0" fontId="9" fillId="0" borderId="22" xfId="4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 indent="1"/>
    </xf>
    <xf numFmtId="0" fontId="9" fillId="0" borderId="22" xfId="4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9" fillId="0" borderId="0" xfId="4" applyNumberFormat="1" applyFont="1" applyAlignment="1">
      <alignment horizontal="center" vertical="center"/>
    </xf>
    <xf numFmtId="38" fontId="9" fillId="0" borderId="3" xfId="3" applyFont="1" applyBorder="1" applyAlignment="1">
      <alignment horizontal="center" vertical="center"/>
    </xf>
    <xf numFmtId="38" fontId="9" fillId="0" borderId="2" xfId="3" applyFont="1" applyBorder="1" applyAlignment="1">
      <alignment horizontal="center" vertical="center"/>
    </xf>
    <xf numFmtId="38" fontId="9" fillId="0" borderId="0" xfId="3" applyFont="1" applyBorder="1" applyAlignment="1">
      <alignment horizontal="center" vertical="center"/>
    </xf>
    <xf numFmtId="38" fontId="5" fillId="0" borderId="0" xfId="4" applyNumberFormat="1" applyFont="1">
      <alignment vertical="center"/>
    </xf>
    <xf numFmtId="38" fontId="9" fillId="0" borderId="7" xfId="3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/>
    </xf>
    <xf numFmtId="38" fontId="4" fillId="0" borderId="4" xfId="3" applyFont="1" applyBorder="1" applyAlignment="1">
      <alignment horizontal="center" vertical="center"/>
    </xf>
    <xf numFmtId="38" fontId="4" fillId="0" borderId="1" xfId="3" applyFont="1" applyBorder="1" applyAlignment="1">
      <alignment horizontal="center" vertical="center"/>
    </xf>
    <xf numFmtId="38" fontId="9" fillId="0" borderId="1" xfId="3" applyFont="1" applyBorder="1" applyAlignment="1">
      <alignment horizontal="center" vertical="center"/>
    </xf>
    <xf numFmtId="0" fontId="8" fillId="0" borderId="21" xfId="4" applyFont="1" applyBorder="1">
      <alignment vertical="center"/>
    </xf>
    <xf numFmtId="0" fontId="8" fillId="0" borderId="1" xfId="4" applyFont="1" applyBorder="1">
      <alignment vertical="center"/>
    </xf>
    <xf numFmtId="0" fontId="9" fillId="0" borderId="22" xfId="4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9" fillId="0" borderId="3" xfId="3" applyFont="1" applyBorder="1" applyAlignment="1">
      <alignment horizontal="right" vertical="center"/>
    </xf>
    <xf numFmtId="38" fontId="9" fillId="0" borderId="2" xfId="3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9" fillId="0" borderId="0" xfId="3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9" fillId="0" borderId="0" xfId="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9" fillId="0" borderId="7" xfId="3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9" fontId="4" fillId="0" borderId="1" xfId="4" applyNumberFormat="1" applyFont="1" applyBorder="1" applyAlignment="1">
      <alignment horizontal="center" vertical="center"/>
    </xf>
    <xf numFmtId="38" fontId="9" fillId="0" borderId="4" xfId="3" applyFont="1" applyBorder="1" applyAlignment="1">
      <alignment horizontal="right" vertical="center"/>
    </xf>
    <xf numFmtId="38" fontId="9" fillId="0" borderId="1" xfId="3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38" fontId="9" fillId="0" borderId="1" xfId="3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7" xfId="4" applyFont="1" applyBorder="1">
      <alignment vertical="center"/>
    </xf>
    <xf numFmtId="0" fontId="9" fillId="0" borderId="17" xfId="4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9" fillId="0" borderId="17" xfId="4" applyFont="1" applyBorder="1" applyAlignment="1">
      <alignment horizontal="distributed" vertical="center" indent="1"/>
    </xf>
    <xf numFmtId="0" fontId="9" fillId="0" borderId="18" xfId="4" applyFont="1" applyBorder="1" applyAlignment="1">
      <alignment horizontal="distributed" vertical="center" indent="1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3" xfId="4" applyFont="1" applyBorder="1" applyAlignment="1">
      <alignment horizontal="distributed" vertical="center" indent="1"/>
    </xf>
    <xf numFmtId="0" fontId="9" fillId="0" borderId="14" xfId="4" applyFont="1" applyBorder="1" applyAlignment="1">
      <alignment horizontal="distributed" vertical="center" indent="1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/>
    </xf>
    <xf numFmtId="0" fontId="9" fillId="0" borderId="16" xfId="4" applyFont="1" applyBorder="1" applyAlignment="1">
      <alignment horizontal="center" vertical="center"/>
    </xf>
    <xf numFmtId="3" fontId="9" fillId="0" borderId="7" xfId="3" applyNumberFormat="1" applyFont="1" applyBorder="1" applyAlignment="1">
      <alignment horizontal="right" vertical="center"/>
    </xf>
    <xf numFmtId="3" fontId="9" fillId="0" borderId="0" xfId="3" applyNumberFormat="1" applyFont="1" applyBorder="1" applyAlignment="1">
      <alignment horizontal="right" vertical="center"/>
    </xf>
    <xf numFmtId="3" fontId="9" fillId="0" borderId="0" xfId="3" applyNumberFormat="1" applyFont="1" applyBorder="1" applyAlignment="1">
      <alignment vertical="center"/>
    </xf>
    <xf numFmtId="0" fontId="9" fillId="0" borderId="0" xfId="4" applyFont="1">
      <alignment vertical="center"/>
    </xf>
    <xf numFmtId="3" fontId="9" fillId="0" borderId="0" xfId="4" applyNumberFormat="1" applyFont="1" applyAlignment="1">
      <alignment horizontal="right" vertical="center"/>
    </xf>
    <xf numFmtId="3" fontId="9" fillId="0" borderId="0" xfId="4" applyNumberFormat="1" applyFont="1">
      <alignment vertical="center"/>
    </xf>
    <xf numFmtId="3" fontId="9" fillId="0" borderId="0" xfId="4" applyNumberFormat="1" applyFont="1" applyAlignment="1">
      <alignment horizontal="center" vertical="center"/>
    </xf>
    <xf numFmtId="3" fontId="9" fillId="0" borderId="4" xfId="3" applyNumberFormat="1" applyFont="1" applyBorder="1" applyAlignment="1">
      <alignment horizontal="right" vertical="center"/>
    </xf>
    <xf numFmtId="3" fontId="9" fillId="0" borderId="1" xfId="3" applyNumberFormat="1" applyFont="1" applyBorder="1" applyAlignment="1">
      <alignment horizontal="right" vertical="center"/>
    </xf>
    <xf numFmtId="3" fontId="9" fillId="0" borderId="1" xfId="3" applyNumberFormat="1" applyFont="1" applyBorder="1" applyAlignment="1">
      <alignment vertical="center"/>
    </xf>
    <xf numFmtId="3" fontId="9" fillId="0" borderId="1" xfId="4" applyNumberFormat="1" applyFont="1" applyBorder="1">
      <alignment vertical="center"/>
    </xf>
    <xf numFmtId="3" fontId="9" fillId="0" borderId="1" xfId="4" applyNumberFormat="1" applyFont="1" applyBorder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 wrapText="1"/>
    </xf>
    <xf numFmtId="38" fontId="9" fillId="0" borderId="0" xfId="3" applyFont="1" applyBorder="1" applyAlignment="1">
      <alignment vertical="center"/>
    </xf>
    <xf numFmtId="3" fontId="9" fillId="0" borderId="7" xfId="4" applyNumberFormat="1" applyFont="1" applyBorder="1" applyAlignment="1">
      <alignment horizontal="center" vertical="center"/>
    </xf>
    <xf numFmtId="3" fontId="4" fillId="0" borderId="7" xfId="4" applyNumberFormat="1" applyFont="1" applyBorder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0" fontId="9" fillId="0" borderId="9" xfId="4" applyFont="1" applyBorder="1" applyAlignment="1">
      <alignment horizontal="distributed" vertical="center" indent="2"/>
    </xf>
    <xf numFmtId="0" fontId="9" fillId="0" borderId="10" xfId="4" applyFont="1" applyBorder="1" applyAlignment="1">
      <alignment horizontal="distributed" vertical="center" indent="2"/>
    </xf>
    <xf numFmtId="0" fontId="9" fillId="0" borderId="11" xfId="4" applyFont="1" applyBorder="1" applyAlignment="1">
      <alignment horizontal="distributed" vertical="center" indent="2"/>
    </xf>
    <xf numFmtId="0" fontId="9" fillId="0" borderId="9" xfId="4" applyFont="1" applyBorder="1" applyAlignment="1">
      <alignment horizontal="distributed" vertical="center"/>
    </xf>
    <xf numFmtId="0" fontId="9" fillId="0" borderId="10" xfId="4" applyFont="1" applyBorder="1" applyAlignment="1">
      <alignment horizontal="distributed" vertical="center"/>
    </xf>
    <xf numFmtId="3" fontId="9" fillId="0" borderId="4" xfId="4" applyNumberFormat="1" applyFont="1" applyBorder="1" applyAlignment="1">
      <alignment horizontal="center" vertical="center"/>
    </xf>
    <xf numFmtId="38" fontId="9" fillId="0" borderId="0" xfId="3" applyFont="1" applyBorder="1" applyAlignment="1">
      <alignment horizontal="right" vertical="center"/>
    </xf>
    <xf numFmtId="0" fontId="10" fillId="0" borderId="0" xfId="4" applyFont="1">
      <alignment vertical="center"/>
    </xf>
    <xf numFmtId="0" fontId="6" fillId="0" borderId="0" xfId="4" applyFont="1" applyAlignment="1">
      <alignment horizontal="left" vertical="center"/>
    </xf>
    <xf numFmtId="0" fontId="9" fillId="0" borderId="9" xfId="4" applyFont="1" applyBorder="1" applyAlignment="1">
      <alignment horizontal="distributed" vertical="center" indent="3"/>
    </xf>
    <xf numFmtId="0" fontId="9" fillId="0" borderId="10" xfId="4" applyFont="1" applyBorder="1" applyAlignment="1">
      <alignment horizontal="distributed" vertical="center" indent="3"/>
    </xf>
    <xf numFmtId="49" fontId="9" fillId="0" borderId="8" xfId="4" applyNumberFormat="1" applyFont="1" applyBorder="1" applyAlignment="1">
      <alignment horizontal="center" vertical="center"/>
    </xf>
    <xf numFmtId="49" fontId="4" fillId="0" borderId="6" xfId="4" applyNumberFormat="1" applyFont="1" applyBorder="1" applyAlignment="1">
      <alignment horizontal="center" vertical="center"/>
    </xf>
    <xf numFmtId="0" fontId="9" fillId="0" borderId="17" xfId="4" applyFont="1" applyBorder="1">
      <alignment vertical="center"/>
    </xf>
    <xf numFmtId="0" fontId="4" fillId="0" borderId="17" xfId="4" applyFont="1" applyBorder="1" applyAlignment="1">
      <alignment horizontal="right" vertical="center"/>
    </xf>
    <xf numFmtId="0" fontId="9" fillId="0" borderId="9" xfId="4" applyFont="1" applyBorder="1" applyAlignment="1">
      <alignment horizontal="distributed" vertical="center" indent="1"/>
    </xf>
    <xf numFmtId="0" fontId="11" fillId="0" borderId="9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38" fontId="9" fillId="0" borderId="1" xfId="3" applyFont="1" applyBorder="1" applyAlignment="1">
      <alignment vertical="center"/>
    </xf>
    <xf numFmtId="0" fontId="9" fillId="0" borderId="11" xfId="4" applyFont="1" applyBorder="1" applyAlignment="1">
      <alignment horizontal="distributed" vertical="center"/>
    </xf>
    <xf numFmtId="3" fontId="9" fillId="0" borderId="17" xfId="3" applyNumberFormat="1" applyFont="1" applyBorder="1" applyAlignment="1">
      <alignment vertical="center"/>
    </xf>
    <xf numFmtId="3" fontId="9" fillId="0" borderId="17" xfId="3" applyNumberFormat="1" applyFont="1" applyBorder="1" applyAlignment="1">
      <alignment horizontal="right" vertical="center"/>
    </xf>
    <xf numFmtId="3" fontId="4" fillId="0" borderId="0" xfId="3" applyNumberFormat="1" applyFont="1" applyBorder="1" applyAlignment="1">
      <alignment horizontal="right" vertical="center"/>
    </xf>
    <xf numFmtId="0" fontId="13" fillId="0" borderId="0" xfId="4" applyFont="1" applyAlignment="1">
      <alignment horizontal="distributed" vertical="center" indent="10"/>
    </xf>
    <xf numFmtId="0" fontId="5" fillId="0" borderId="1" xfId="4" applyFont="1" applyBorder="1">
      <alignment vertical="center"/>
    </xf>
    <xf numFmtId="0" fontId="4" fillId="0" borderId="1" xfId="4" applyFont="1" applyBorder="1">
      <alignment vertical="center"/>
    </xf>
    <xf numFmtId="0" fontId="4" fillId="0" borderId="1" xfId="4" applyFont="1" applyBorder="1" applyAlignment="1">
      <alignment horizontal="right" vertical="center"/>
    </xf>
    <xf numFmtId="49" fontId="9" fillId="0" borderId="2" xfId="4" applyNumberFormat="1" applyFont="1" applyBorder="1" applyAlignment="1">
      <alignment horizontal="center" vertical="center"/>
    </xf>
    <xf numFmtId="49" fontId="9" fillId="0" borderId="5" xfId="4" applyNumberFormat="1" applyFont="1" applyBorder="1" applyAlignment="1">
      <alignment horizontal="center" vertical="center"/>
    </xf>
    <xf numFmtId="38" fontId="9" fillId="0" borderId="2" xfId="3" applyFont="1" applyBorder="1" applyAlignment="1">
      <alignment vertical="center"/>
    </xf>
    <xf numFmtId="49" fontId="9" fillId="0" borderId="6" xfId="4" applyNumberFormat="1" applyFont="1" applyBorder="1" applyAlignment="1">
      <alignment horizontal="center" vertical="center"/>
    </xf>
    <xf numFmtId="38" fontId="9" fillId="0" borderId="4" xfId="3" applyFont="1" applyBorder="1" applyAlignment="1">
      <alignment horizontal="center" vertical="center"/>
    </xf>
    <xf numFmtId="49" fontId="4" fillId="0" borderId="0" xfId="4" applyNumberFormat="1" applyFont="1" applyAlignment="1">
      <alignment horizontal="left" vertical="center"/>
    </xf>
    <xf numFmtId="49" fontId="4" fillId="0" borderId="0" xfId="4" applyNumberFormat="1" applyFont="1" applyAlignment="1">
      <alignment horizontal="center" vertical="center"/>
    </xf>
    <xf numFmtId="38" fontId="4" fillId="0" borderId="0" xfId="3" applyFont="1" applyBorder="1" applyAlignment="1">
      <alignment horizontal="center" vertical="center"/>
    </xf>
    <xf numFmtId="49" fontId="4" fillId="0" borderId="0" xfId="3" applyNumberFormat="1" applyFont="1" applyBorder="1" applyAlignment="1">
      <alignment horizontal="center" vertical="center"/>
    </xf>
    <xf numFmtId="3" fontId="4" fillId="0" borderId="0" xfId="3" applyNumberFormat="1" applyFont="1" applyBorder="1" applyAlignment="1">
      <alignment vertical="center"/>
    </xf>
    <xf numFmtId="49" fontId="4" fillId="0" borderId="0" xfId="3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1" applyFont="1" applyAlignment="1">
      <alignment horizontal="distributed" vertical="center" indent="10"/>
    </xf>
    <xf numFmtId="0" fontId="9" fillId="0" borderId="0" xfId="1" applyFont="1" applyAlignment="1">
      <alignment horizontal="right" vertical="center"/>
    </xf>
    <xf numFmtId="0" fontId="5" fillId="0" borderId="1" xfId="0" applyFont="1" applyBorder="1"/>
    <xf numFmtId="0" fontId="9" fillId="0" borderId="1" xfId="1" applyFont="1" applyBorder="1" applyAlignment="1">
      <alignment horizontal="right" vertical="center"/>
    </xf>
    <xf numFmtId="0" fontId="9" fillId="0" borderId="10" xfId="0" applyFont="1" applyBorder="1" applyAlignment="1">
      <alignment horizontal="distributed" vertical="center" indent="2"/>
    </xf>
    <xf numFmtId="0" fontId="9" fillId="0" borderId="11" xfId="0" applyFont="1" applyBorder="1" applyAlignment="1">
      <alignment horizontal="distributed" vertical="center" indent="2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3" fontId="9" fillId="0" borderId="7" xfId="1" applyNumberFormat="1" applyFont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176" fontId="9" fillId="0" borderId="0" xfId="5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176" fontId="9" fillId="0" borderId="1" xfId="5" applyNumberFormat="1" applyFont="1" applyBorder="1" applyAlignment="1">
      <alignment horizontal="center" vertical="center"/>
    </xf>
    <xf numFmtId="0" fontId="5" fillId="0" borderId="17" xfId="0" applyFont="1" applyBorder="1"/>
    <xf numFmtId="0" fontId="9" fillId="0" borderId="17" xfId="1" applyFont="1" applyBorder="1">
      <alignment vertical="center"/>
    </xf>
    <xf numFmtId="0" fontId="9" fillId="0" borderId="17" xfId="1" applyFont="1" applyBorder="1" applyAlignment="1">
      <alignment horizontal="right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vertical="center"/>
    </xf>
    <xf numFmtId="180" fontId="9" fillId="0" borderId="0" xfId="0" applyNumberFormat="1" applyFont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1" applyNumberFormat="1" applyFont="1">
      <alignment vertical="center"/>
    </xf>
    <xf numFmtId="0" fontId="13" fillId="0" borderId="0" xfId="1" applyFont="1" applyAlignment="1">
      <alignment horizontal="center" vertical="center"/>
    </xf>
    <xf numFmtId="0" fontId="5" fillId="0" borderId="0" xfId="0" applyFont="1"/>
    <xf numFmtId="3" fontId="4" fillId="0" borderId="0" xfId="2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8" fontId="9" fillId="0" borderId="3" xfId="2" applyNumberFormat="1" applyFont="1" applyBorder="1" applyAlignment="1">
      <alignment horizontal="center" vertical="center"/>
    </xf>
    <xf numFmtId="178" fontId="9" fillId="0" borderId="2" xfId="2" applyNumberFormat="1" applyFont="1" applyBorder="1" applyAlignment="1">
      <alignment horizontal="center" vertical="center"/>
    </xf>
    <xf numFmtId="178" fontId="9" fillId="0" borderId="2" xfId="2" applyNumberFormat="1" applyFont="1" applyBorder="1" applyAlignment="1">
      <alignment horizontal="center" vertical="center" shrinkToFit="1"/>
    </xf>
    <xf numFmtId="178" fontId="9" fillId="0" borderId="2" xfId="1" applyNumberFormat="1" applyFont="1" applyBorder="1" applyAlignment="1">
      <alignment horizontal="right" vertical="center" shrinkToFit="1"/>
    </xf>
    <xf numFmtId="178" fontId="9" fillId="0" borderId="7" xfId="2" applyNumberFormat="1" applyFont="1" applyBorder="1" applyAlignment="1">
      <alignment horizontal="center" vertical="center"/>
    </xf>
    <xf numFmtId="178" fontId="9" fillId="0" borderId="0" xfId="2" applyNumberFormat="1" applyFont="1" applyBorder="1" applyAlignment="1">
      <alignment horizontal="center" vertical="center"/>
    </xf>
    <xf numFmtId="178" fontId="9" fillId="0" borderId="0" xfId="2" applyNumberFormat="1" applyFont="1" applyBorder="1" applyAlignment="1">
      <alignment horizontal="center" vertical="center" shrinkToFit="1"/>
    </xf>
    <xf numFmtId="178" fontId="9" fillId="0" borderId="0" xfId="1" applyNumberFormat="1" applyFont="1" applyAlignment="1">
      <alignment horizontal="right" vertical="center" shrinkToFit="1"/>
    </xf>
    <xf numFmtId="178" fontId="9" fillId="0" borderId="4" xfId="2" applyNumberFormat="1" applyFont="1" applyBorder="1" applyAlignment="1">
      <alignment horizontal="center" vertical="center"/>
    </xf>
    <xf numFmtId="178" fontId="9" fillId="0" borderId="1" xfId="2" applyNumberFormat="1" applyFont="1" applyBorder="1" applyAlignment="1">
      <alignment horizontal="center" vertical="center"/>
    </xf>
    <xf numFmtId="178" fontId="9" fillId="0" borderId="1" xfId="2" applyNumberFormat="1" applyFont="1" applyBorder="1" applyAlignment="1">
      <alignment horizontal="center" vertical="center" shrinkToFit="1"/>
    </xf>
    <xf numFmtId="178" fontId="9" fillId="0" borderId="1" xfId="1" applyNumberFormat="1" applyFont="1" applyBorder="1" applyAlignment="1">
      <alignment horizontal="right" vertical="center" shrinkToFit="1"/>
    </xf>
    <xf numFmtId="0" fontId="5" fillId="0" borderId="17" xfId="0" applyFont="1" applyBorder="1" applyAlignment="1">
      <alignment shrinkToFit="1"/>
    </xf>
    <xf numFmtId="0" fontId="4" fillId="0" borderId="17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textRotation="255"/>
    </xf>
    <xf numFmtId="0" fontId="16" fillId="0" borderId="19" xfId="0" applyFont="1" applyBorder="1" applyAlignment="1">
      <alignment horizontal="center" vertical="center" textRotation="255" wrapText="1"/>
    </xf>
    <xf numFmtId="0" fontId="17" fillId="0" borderId="17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19" fillId="0" borderId="19" xfId="0" applyFont="1" applyBorder="1" applyAlignment="1">
      <alignment horizontal="center" vertical="center" textRotation="255"/>
    </xf>
    <xf numFmtId="0" fontId="19" fillId="0" borderId="17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center" textRotation="255" wrapText="1"/>
    </xf>
    <xf numFmtId="0" fontId="20" fillId="0" borderId="2" xfId="0" applyFont="1" applyBorder="1" applyAlignment="1">
      <alignment horizontal="center" vertical="center" textRotation="255" wrapText="1"/>
    </xf>
    <xf numFmtId="0" fontId="20" fillId="0" borderId="5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 textRotation="255" wrapText="1"/>
    </xf>
    <xf numFmtId="0" fontId="18" fillId="0" borderId="5" xfId="0" applyFont="1" applyBorder="1" applyAlignment="1">
      <alignment horizontal="center" vertical="center" textRotation="255" wrapText="1"/>
    </xf>
    <xf numFmtId="0" fontId="20" fillId="0" borderId="7" xfId="0" applyFont="1" applyBorder="1" applyAlignment="1">
      <alignment horizontal="center" vertical="center" textRotation="255" wrapText="1"/>
    </xf>
    <xf numFmtId="0" fontId="20" fillId="0" borderId="0" xfId="0" applyFont="1" applyAlignment="1">
      <alignment horizontal="center" vertical="center" textRotation="255" wrapText="1"/>
    </xf>
    <xf numFmtId="0" fontId="20" fillId="0" borderId="8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 textRotation="255" wrapText="1"/>
    </xf>
    <xf numFmtId="0" fontId="18" fillId="0" borderId="8" xfId="0" applyFont="1" applyBorder="1" applyAlignment="1">
      <alignment horizontal="center" vertical="center" textRotation="255" wrapText="1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20" fillId="0" borderId="12" xfId="0" applyFont="1" applyBorder="1" applyAlignment="1">
      <alignment horizontal="center" vertical="center" textRotation="255" wrapText="1"/>
    </xf>
    <xf numFmtId="0" fontId="20" fillId="0" borderId="13" xfId="0" applyFont="1" applyBorder="1" applyAlignment="1">
      <alignment horizontal="center" vertical="center" textRotation="255" wrapText="1"/>
    </xf>
    <xf numFmtId="0" fontId="20" fillId="0" borderId="14" xfId="0" applyFont="1" applyBorder="1" applyAlignment="1">
      <alignment horizontal="center" vertical="center" textRotation="255" wrapText="1"/>
    </xf>
    <xf numFmtId="0" fontId="17" fillId="0" borderId="12" xfId="0" applyFont="1" applyBorder="1" applyAlignment="1">
      <alignment horizontal="center" vertical="center" textRotation="255"/>
    </xf>
    <xf numFmtId="0" fontId="17" fillId="0" borderId="13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 textRotation="255"/>
    </xf>
    <xf numFmtId="0" fontId="18" fillId="0" borderId="12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 textRotation="255"/>
    </xf>
    <xf numFmtId="0" fontId="19" fillId="0" borderId="13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 wrapText="1"/>
    </xf>
    <xf numFmtId="0" fontId="18" fillId="0" borderId="14" xfId="0" applyFont="1" applyBorder="1" applyAlignment="1">
      <alignment horizontal="center" vertical="center" textRotation="255" wrapText="1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0" xfId="0" applyFont="1"/>
    <xf numFmtId="0" fontId="4" fillId="0" borderId="17" xfId="0" applyFont="1" applyBorder="1"/>
    <xf numFmtId="0" fontId="4" fillId="0" borderId="17" xfId="1" applyFont="1" applyBorder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38" fontId="9" fillId="0" borderId="10" xfId="3" applyFont="1" applyBorder="1" applyAlignment="1">
      <alignment horizontal="center" vertical="center" shrinkToFit="1"/>
    </xf>
    <xf numFmtId="38" fontId="9" fillId="0" borderId="9" xfId="3" applyFont="1" applyBorder="1" applyAlignment="1">
      <alignment horizontal="center" vertical="center" shrinkToFit="1"/>
    </xf>
    <xf numFmtId="38" fontId="9" fillId="0" borderId="11" xfId="3" applyFont="1" applyBorder="1" applyAlignment="1">
      <alignment horizontal="center" vertical="center" shrinkToFit="1"/>
    </xf>
    <xf numFmtId="38" fontId="9" fillId="0" borderId="7" xfId="3" applyFont="1" applyBorder="1" applyAlignment="1">
      <alignment horizontal="center" vertical="center" shrinkToFit="1"/>
    </xf>
    <xf numFmtId="38" fontId="9" fillId="0" borderId="0" xfId="3" applyFont="1" applyBorder="1" applyAlignment="1">
      <alignment horizontal="center" vertical="center" shrinkToFit="1"/>
    </xf>
    <xf numFmtId="38" fontId="9" fillId="0" borderId="0" xfId="3" applyFont="1" applyBorder="1" applyAlignment="1">
      <alignment horizontal="right" vertical="center" shrinkToFit="1"/>
    </xf>
    <xf numFmtId="38" fontId="9" fillId="0" borderId="0" xfId="3" applyFont="1" applyBorder="1" applyAlignment="1">
      <alignment vertical="center" shrinkToFit="1"/>
    </xf>
    <xf numFmtId="38" fontId="4" fillId="0" borderId="4" xfId="3" applyFont="1" applyBorder="1" applyAlignment="1">
      <alignment horizontal="center" vertical="center" shrinkToFit="1"/>
    </xf>
    <xf numFmtId="38" fontId="4" fillId="0" borderId="1" xfId="3" applyFont="1" applyBorder="1" applyAlignment="1">
      <alignment horizontal="center" vertical="center" shrinkToFit="1"/>
    </xf>
    <xf numFmtId="38" fontId="9" fillId="0" borderId="1" xfId="3" applyFont="1" applyBorder="1" applyAlignment="1">
      <alignment horizontal="right" vertical="center" shrinkToFit="1"/>
    </xf>
    <xf numFmtId="38" fontId="9" fillId="0" borderId="1" xfId="3" applyFont="1" applyBorder="1" applyAlignment="1">
      <alignment vertical="center" shrinkToFit="1"/>
    </xf>
    <xf numFmtId="38" fontId="9" fillId="0" borderId="1" xfId="3" applyFont="1" applyBorder="1" applyAlignment="1">
      <alignment horizontal="center" vertical="center" shrinkToFit="1"/>
    </xf>
    <xf numFmtId="0" fontId="4" fillId="0" borderId="21" xfId="1" applyFont="1" applyBorder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38" fontId="4" fillId="0" borderId="7" xfId="3" applyFont="1" applyFill="1" applyBorder="1" applyAlignment="1">
      <alignment horizontal="center" vertical="center"/>
    </xf>
    <xf numFmtId="38" fontId="4" fillId="0" borderId="0" xfId="3" applyFont="1" applyFill="1" applyBorder="1" applyAlignment="1">
      <alignment horizontal="center" vertical="center"/>
    </xf>
    <xf numFmtId="179" fontId="4" fillId="0" borderId="0" xfId="1" applyNumberFormat="1" applyFont="1" applyAlignment="1">
      <alignment horizontal="center" vertical="center"/>
    </xf>
    <xf numFmtId="38" fontId="4" fillId="0" borderId="0" xfId="3" applyFont="1" applyFill="1" applyBorder="1" applyAlignment="1">
      <alignment horizontal="right" vertical="center"/>
    </xf>
    <xf numFmtId="38" fontId="4" fillId="0" borderId="0" xfId="3" applyFont="1" applyBorder="1" applyAlignment="1">
      <alignment vertical="center"/>
    </xf>
    <xf numFmtId="38" fontId="4" fillId="0" borderId="4" xfId="3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38" fontId="4" fillId="0" borderId="1" xfId="3" applyFont="1" applyFill="1" applyBorder="1" applyAlignment="1">
      <alignment horizontal="right" vertical="center"/>
    </xf>
    <xf numFmtId="38" fontId="4" fillId="0" borderId="1" xfId="3" applyFont="1" applyBorder="1" applyAlignment="1">
      <alignment vertical="center"/>
    </xf>
  </cellXfs>
  <cellStyles count="6">
    <cellStyle name="パーセント" xfId="5" builtinId="5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6"/>
  <sheetViews>
    <sheetView tabSelected="1" view="pageBreakPreview" zoomScaleNormal="100" zoomScaleSheetLayoutView="100" workbookViewId="0">
      <selection activeCell="A3" sqref="A3:BU3"/>
    </sheetView>
  </sheetViews>
  <sheetFormatPr defaultColWidth="9" defaultRowHeight="13" x14ac:dyDescent="0.2"/>
  <cols>
    <col min="1" max="73" width="1.08984375" style="3" customWidth="1"/>
    <col min="74" max="78" width="9" style="3" customWidth="1"/>
    <col min="79" max="16384" width="9" style="3"/>
  </cols>
  <sheetData>
    <row r="1" spans="1:75" x14ac:dyDescent="0.2">
      <c r="A1" s="1" t="s">
        <v>139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75" ht="24" customHeight="1" x14ac:dyDescent="0.2">
      <c r="A3" s="4" t="s">
        <v>147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6" spans="1:75" ht="21" customHeight="1" x14ac:dyDescent="0.2">
      <c r="A6" s="5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5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8"/>
      <c r="BM8" s="8"/>
      <c r="BN8" s="8"/>
      <c r="BO8" s="8"/>
      <c r="BP8" s="8"/>
      <c r="BQ8" s="8"/>
      <c r="BR8" s="8"/>
      <c r="BS8" s="8"/>
      <c r="BT8" s="8"/>
      <c r="BU8" s="9" t="s">
        <v>96</v>
      </c>
    </row>
    <row r="9" spans="1:75" ht="13.4" customHeight="1" x14ac:dyDescent="0.2">
      <c r="A9" s="10" t="s">
        <v>89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2" t="s">
        <v>97</v>
      </c>
      <c r="O9" s="13"/>
      <c r="P9" s="13"/>
      <c r="Q9" s="13"/>
      <c r="R9" s="13"/>
      <c r="S9" s="13"/>
      <c r="T9" s="13"/>
      <c r="U9" s="13"/>
      <c r="V9" s="13"/>
      <c r="W9" s="13"/>
      <c r="X9" s="14" t="s">
        <v>98</v>
      </c>
      <c r="Y9" s="15"/>
      <c r="Z9" s="15"/>
      <c r="AA9" s="15"/>
      <c r="AB9" s="15"/>
      <c r="AC9" s="15"/>
      <c r="AD9" s="15"/>
      <c r="AE9" s="15"/>
      <c r="AF9" s="15"/>
      <c r="AG9" s="15"/>
      <c r="AH9" s="14" t="s">
        <v>99</v>
      </c>
      <c r="AI9" s="15"/>
      <c r="AJ9" s="15"/>
      <c r="AK9" s="15"/>
      <c r="AL9" s="15"/>
      <c r="AM9" s="15"/>
      <c r="AN9" s="15"/>
      <c r="AO9" s="15"/>
      <c r="AP9" s="15"/>
      <c r="AQ9" s="15"/>
      <c r="AR9" s="14" t="s">
        <v>100</v>
      </c>
      <c r="AS9" s="15"/>
      <c r="AT9" s="15"/>
      <c r="AU9" s="15"/>
      <c r="AV9" s="15"/>
      <c r="AW9" s="15"/>
      <c r="AX9" s="15"/>
      <c r="AY9" s="15"/>
      <c r="AZ9" s="15"/>
      <c r="BA9" s="15"/>
      <c r="BB9" s="14" t="s">
        <v>101</v>
      </c>
      <c r="BC9" s="15"/>
      <c r="BD9" s="15"/>
      <c r="BE9" s="15"/>
      <c r="BF9" s="15"/>
      <c r="BG9" s="15"/>
      <c r="BH9" s="15"/>
      <c r="BI9" s="15"/>
      <c r="BJ9" s="15"/>
      <c r="BK9" s="15"/>
      <c r="BL9" s="14" t="s">
        <v>102</v>
      </c>
      <c r="BM9" s="15"/>
      <c r="BN9" s="15"/>
      <c r="BO9" s="15"/>
      <c r="BP9" s="15"/>
      <c r="BQ9" s="15"/>
      <c r="BR9" s="15"/>
      <c r="BS9" s="15"/>
      <c r="BT9" s="15"/>
      <c r="BU9" s="16"/>
    </row>
    <row r="10" spans="1:75" x14ac:dyDescent="0.2">
      <c r="A10" s="17" t="s">
        <v>173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>
        <f>SUM(X10:BU10,N17:BU17)</f>
        <v>1061761</v>
      </c>
      <c r="O10" s="19"/>
      <c r="P10" s="19"/>
      <c r="Q10" s="19"/>
      <c r="R10" s="19"/>
      <c r="S10" s="19"/>
      <c r="T10" s="19"/>
      <c r="U10" s="19"/>
      <c r="V10" s="19"/>
      <c r="W10" s="19"/>
      <c r="X10" s="20">
        <v>274707</v>
      </c>
      <c r="Y10" s="20"/>
      <c r="Z10" s="20"/>
      <c r="AA10" s="20"/>
      <c r="AB10" s="20"/>
      <c r="AC10" s="20"/>
      <c r="AD10" s="20"/>
      <c r="AE10" s="20"/>
      <c r="AF10" s="20"/>
      <c r="AG10" s="20"/>
      <c r="AH10" s="20">
        <v>159777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>
        <v>2593</v>
      </c>
      <c r="AS10" s="20"/>
      <c r="AT10" s="20"/>
      <c r="AU10" s="20"/>
      <c r="AV10" s="20"/>
      <c r="AW10" s="20"/>
      <c r="AX10" s="20"/>
      <c r="AY10" s="20"/>
      <c r="AZ10" s="20"/>
      <c r="BA10" s="20"/>
      <c r="BB10" s="20">
        <v>38926</v>
      </c>
      <c r="BC10" s="20"/>
      <c r="BD10" s="20"/>
      <c r="BE10" s="20"/>
      <c r="BF10" s="20"/>
      <c r="BG10" s="20"/>
      <c r="BH10" s="20"/>
      <c r="BI10" s="20"/>
      <c r="BJ10" s="20"/>
      <c r="BK10" s="20"/>
      <c r="BL10" s="20">
        <v>569427</v>
      </c>
      <c r="BM10" s="20"/>
      <c r="BN10" s="20"/>
      <c r="BO10" s="20"/>
      <c r="BP10" s="20"/>
      <c r="BQ10" s="20"/>
      <c r="BR10" s="20"/>
      <c r="BS10" s="20"/>
      <c r="BT10" s="20"/>
      <c r="BU10" s="20"/>
      <c r="BW10" s="21"/>
    </row>
    <row r="11" spans="1:75" x14ac:dyDescent="0.2">
      <c r="A11" s="17" t="s">
        <v>143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2">
        <f>SUM(X11:BU11,N18:BU18)</f>
        <v>1106644</v>
      </c>
      <c r="O11" s="20"/>
      <c r="P11" s="20"/>
      <c r="Q11" s="20"/>
      <c r="R11" s="20"/>
      <c r="S11" s="20"/>
      <c r="T11" s="20"/>
      <c r="U11" s="20"/>
      <c r="V11" s="20"/>
      <c r="W11" s="20"/>
      <c r="X11" s="20">
        <v>263717</v>
      </c>
      <c r="Y11" s="20"/>
      <c r="Z11" s="20"/>
      <c r="AA11" s="20"/>
      <c r="AB11" s="20"/>
      <c r="AC11" s="20"/>
      <c r="AD11" s="20"/>
      <c r="AE11" s="20"/>
      <c r="AF11" s="20"/>
      <c r="AG11" s="20"/>
      <c r="AH11" s="20">
        <v>153579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>
        <v>2058</v>
      </c>
      <c r="AS11" s="20"/>
      <c r="AT11" s="20"/>
      <c r="AU11" s="20"/>
      <c r="AV11" s="20"/>
      <c r="AW11" s="20"/>
      <c r="AX11" s="20"/>
      <c r="AY11" s="20"/>
      <c r="AZ11" s="20"/>
      <c r="BA11" s="20"/>
      <c r="BB11" s="20">
        <v>43181</v>
      </c>
      <c r="BC11" s="20"/>
      <c r="BD11" s="20"/>
      <c r="BE11" s="20"/>
      <c r="BF11" s="20"/>
      <c r="BG11" s="20"/>
      <c r="BH11" s="20"/>
      <c r="BI11" s="20"/>
      <c r="BJ11" s="20"/>
      <c r="BK11" s="20"/>
      <c r="BL11" s="20">
        <v>626398</v>
      </c>
      <c r="BM11" s="20"/>
      <c r="BN11" s="20"/>
      <c r="BO11" s="20"/>
      <c r="BP11" s="20"/>
      <c r="BQ11" s="20"/>
      <c r="BR11" s="20"/>
      <c r="BS11" s="20"/>
      <c r="BT11" s="20"/>
      <c r="BU11" s="20"/>
      <c r="BW11" s="21"/>
    </row>
    <row r="12" spans="1:75" x14ac:dyDescent="0.2">
      <c r="A12" s="17" t="s">
        <v>148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22">
        <f>SUM(X12:BU12,N19:BU19)</f>
        <v>1166200</v>
      </c>
      <c r="O12" s="20"/>
      <c r="P12" s="20"/>
      <c r="Q12" s="20"/>
      <c r="R12" s="20"/>
      <c r="S12" s="20"/>
      <c r="T12" s="20"/>
      <c r="U12" s="20"/>
      <c r="V12" s="20"/>
      <c r="W12" s="20"/>
      <c r="X12" s="20">
        <v>273950</v>
      </c>
      <c r="Y12" s="20"/>
      <c r="Z12" s="20"/>
      <c r="AA12" s="20"/>
      <c r="AB12" s="20"/>
      <c r="AC12" s="20"/>
      <c r="AD12" s="20"/>
      <c r="AE12" s="20"/>
      <c r="AF12" s="20"/>
      <c r="AG12" s="20"/>
      <c r="AH12" s="20">
        <v>158144</v>
      </c>
      <c r="AI12" s="20"/>
      <c r="AJ12" s="20"/>
      <c r="AK12" s="20"/>
      <c r="AL12" s="20"/>
      <c r="AM12" s="20"/>
      <c r="AN12" s="20"/>
      <c r="AO12" s="20"/>
      <c r="AP12" s="20"/>
      <c r="AQ12" s="20"/>
      <c r="AR12" s="20">
        <v>2289</v>
      </c>
      <c r="AS12" s="20"/>
      <c r="AT12" s="20"/>
      <c r="AU12" s="20"/>
      <c r="AV12" s="20"/>
      <c r="AW12" s="20"/>
      <c r="AX12" s="20"/>
      <c r="AY12" s="20"/>
      <c r="AZ12" s="20"/>
      <c r="BA12" s="20"/>
      <c r="BB12" s="20">
        <v>44693</v>
      </c>
      <c r="BC12" s="20"/>
      <c r="BD12" s="20"/>
      <c r="BE12" s="20"/>
      <c r="BF12" s="20"/>
      <c r="BG12" s="20"/>
      <c r="BH12" s="20"/>
      <c r="BI12" s="20"/>
      <c r="BJ12" s="20"/>
      <c r="BK12" s="20"/>
      <c r="BL12" s="20">
        <v>670177</v>
      </c>
      <c r="BM12" s="20"/>
      <c r="BN12" s="20"/>
      <c r="BO12" s="20"/>
      <c r="BP12" s="20"/>
      <c r="BQ12" s="20"/>
      <c r="BR12" s="20"/>
      <c r="BS12" s="20"/>
      <c r="BT12" s="20"/>
      <c r="BU12" s="20"/>
      <c r="BW12" s="21"/>
    </row>
    <row r="13" spans="1:75" x14ac:dyDescent="0.2">
      <c r="A13" s="17" t="s">
        <v>158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22">
        <f>SUM(X13:BU13,N20:BU20)</f>
        <v>1183664</v>
      </c>
      <c r="O13" s="20"/>
      <c r="P13" s="20"/>
      <c r="Q13" s="20"/>
      <c r="R13" s="20"/>
      <c r="S13" s="20"/>
      <c r="T13" s="20"/>
      <c r="U13" s="20"/>
      <c r="V13" s="20"/>
      <c r="W13" s="20"/>
      <c r="X13" s="20">
        <v>300094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>
        <v>169956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>
        <v>3329</v>
      </c>
      <c r="AS13" s="20"/>
      <c r="AT13" s="20"/>
      <c r="AU13" s="20"/>
      <c r="AV13" s="20"/>
      <c r="AW13" s="20"/>
      <c r="AX13" s="20"/>
      <c r="AY13" s="20"/>
      <c r="AZ13" s="20"/>
      <c r="BA13" s="20"/>
      <c r="BB13" s="20">
        <v>46875</v>
      </c>
      <c r="BC13" s="20"/>
      <c r="BD13" s="20"/>
      <c r="BE13" s="20"/>
      <c r="BF13" s="20"/>
      <c r="BG13" s="20"/>
      <c r="BH13" s="20"/>
      <c r="BI13" s="20"/>
      <c r="BJ13" s="20"/>
      <c r="BK13" s="20"/>
      <c r="BL13" s="20">
        <v>647006</v>
      </c>
      <c r="BM13" s="20"/>
      <c r="BN13" s="20"/>
      <c r="BO13" s="20"/>
      <c r="BP13" s="20"/>
      <c r="BQ13" s="20"/>
      <c r="BR13" s="20"/>
      <c r="BS13" s="20"/>
      <c r="BT13" s="20"/>
      <c r="BU13" s="20"/>
      <c r="BW13" s="21"/>
    </row>
    <row r="14" spans="1:75" x14ac:dyDescent="0.2">
      <c r="A14" s="23" t="s">
        <v>174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>SUM(X14:BU14,N21:BU21)</f>
        <v>1220227</v>
      </c>
      <c r="O14" s="25"/>
      <c r="P14" s="25"/>
      <c r="Q14" s="25"/>
      <c r="R14" s="25"/>
      <c r="S14" s="25"/>
      <c r="T14" s="25"/>
      <c r="U14" s="25"/>
      <c r="V14" s="25"/>
      <c r="W14" s="25"/>
      <c r="X14" s="26">
        <v>298163</v>
      </c>
      <c r="Y14" s="26"/>
      <c r="Z14" s="26"/>
      <c r="AA14" s="26"/>
      <c r="AB14" s="26"/>
      <c r="AC14" s="26"/>
      <c r="AD14" s="26"/>
      <c r="AE14" s="26"/>
      <c r="AF14" s="26"/>
      <c r="AG14" s="26"/>
      <c r="AH14" s="26">
        <v>172741</v>
      </c>
      <c r="AI14" s="26"/>
      <c r="AJ14" s="26"/>
      <c r="AK14" s="26"/>
      <c r="AL14" s="26"/>
      <c r="AM14" s="26"/>
      <c r="AN14" s="26"/>
      <c r="AO14" s="26"/>
      <c r="AP14" s="26"/>
      <c r="AQ14" s="26"/>
      <c r="AR14" s="26">
        <v>3524</v>
      </c>
      <c r="AS14" s="26"/>
      <c r="AT14" s="26"/>
      <c r="AU14" s="26"/>
      <c r="AV14" s="26"/>
      <c r="AW14" s="26"/>
      <c r="AX14" s="26"/>
      <c r="AY14" s="26"/>
      <c r="AZ14" s="26"/>
      <c r="BA14" s="26"/>
      <c r="BB14" s="26">
        <v>41344</v>
      </c>
      <c r="BC14" s="26"/>
      <c r="BD14" s="26"/>
      <c r="BE14" s="26"/>
      <c r="BF14" s="26"/>
      <c r="BG14" s="26"/>
      <c r="BH14" s="26"/>
      <c r="BI14" s="26"/>
      <c r="BJ14" s="26"/>
      <c r="BK14" s="26"/>
      <c r="BL14" s="26">
        <v>693168</v>
      </c>
      <c r="BM14" s="26"/>
      <c r="BN14" s="26"/>
      <c r="BO14" s="26"/>
      <c r="BP14" s="26"/>
      <c r="BQ14" s="26"/>
      <c r="BR14" s="26"/>
      <c r="BS14" s="26"/>
      <c r="BT14" s="26"/>
      <c r="BU14" s="26"/>
      <c r="BW14" s="21"/>
    </row>
    <row r="15" spans="1:75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7"/>
      <c r="N15" s="28"/>
      <c r="O15" s="28"/>
      <c r="P15" s="28"/>
      <c r="Q15" s="28"/>
      <c r="R15" s="28"/>
      <c r="S15" s="28"/>
      <c r="T15" s="28"/>
      <c r="U15" s="28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</row>
    <row r="16" spans="1:75" ht="13.4" customHeight="1" x14ac:dyDescent="0.2">
      <c r="A16" s="10" t="s">
        <v>89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4" t="s">
        <v>103</v>
      </c>
      <c r="O16" s="15"/>
      <c r="P16" s="15"/>
      <c r="Q16" s="15"/>
      <c r="R16" s="15"/>
      <c r="S16" s="15"/>
      <c r="T16" s="15"/>
      <c r="U16" s="15"/>
      <c r="V16" s="15"/>
      <c r="W16" s="15"/>
      <c r="X16" s="14" t="s">
        <v>104</v>
      </c>
      <c r="Y16" s="15"/>
      <c r="Z16" s="15"/>
      <c r="AA16" s="15"/>
      <c r="AB16" s="15"/>
      <c r="AC16" s="15"/>
      <c r="AD16" s="15"/>
      <c r="AE16" s="15"/>
      <c r="AF16" s="15"/>
      <c r="AG16" s="15"/>
      <c r="AH16" s="14" t="s">
        <v>105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4" t="s">
        <v>106</v>
      </c>
      <c r="AS16" s="15"/>
      <c r="AT16" s="15"/>
      <c r="AU16" s="15"/>
      <c r="AV16" s="15"/>
      <c r="AW16" s="15"/>
      <c r="AX16" s="15"/>
      <c r="AY16" s="15"/>
      <c r="AZ16" s="15"/>
      <c r="BA16" s="15"/>
      <c r="BB16" s="29" t="s">
        <v>107</v>
      </c>
      <c r="BC16" s="30"/>
      <c r="BD16" s="30"/>
      <c r="BE16" s="30"/>
      <c r="BF16" s="30"/>
      <c r="BG16" s="30"/>
      <c r="BH16" s="30"/>
      <c r="BI16" s="30"/>
      <c r="BJ16" s="30"/>
      <c r="BK16" s="31"/>
      <c r="BL16" s="29" t="s">
        <v>108</v>
      </c>
      <c r="BM16" s="30"/>
      <c r="BN16" s="30"/>
      <c r="BO16" s="30"/>
      <c r="BP16" s="30"/>
      <c r="BQ16" s="30"/>
      <c r="BR16" s="30"/>
      <c r="BS16" s="30"/>
      <c r="BT16" s="30"/>
      <c r="BU16" s="31"/>
    </row>
    <row r="17" spans="1:73" x14ac:dyDescent="0.2">
      <c r="A17" s="17" t="s">
        <v>173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32" t="s">
        <v>22</v>
      </c>
      <c r="O17" s="33"/>
      <c r="P17" s="33"/>
      <c r="Q17" s="33"/>
      <c r="R17" s="33"/>
      <c r="S17" s="33"/>
      <c r="T17" s="33"/>
      <c r="U17" s="34"/>
      <c r="V17" s="34"/>
      <c r="W17" s="34"/>
      <c r="X17" s="33">
        <v>2240</v>
      </c>
      <c r="Y17" s="33"/>
      <c r="Z17" s="33"/>
      <c r="AA17" s="33"/>
      <c r="AB17" s="33"/>
      <c r="AC17" s="33"/>
      <c r="AD17" s="33"/>
      <c r="AE17" s="33"/>
      <c r="AF17" s="34"/>
      <c r="AG17" s="34"/>
      <c r="AH17" s="33">
        <v>1872</v>
      </c>
      <c r="AI17" s="33"/>
      <c r="AJ17" s="33"/>
      <c r="AK17" s="33"/>
      <c r="AL17" s="33"/>
      <c r="AM17" s="33"/>
      <c r="AN17" s="33"/>
      <c r="AO17" s="33"/>
      <c r="AP17" s="34"/>
      <c r="AQ17" s="34"/>
      <c r="AR17" s="35">
        <v>11786</v>
      </c>
      <c r="AS17" s="36"/>
      <c r="AT17" s="36"/>
      <c r="AU17" s="36"/>
      <c r="AV17" s="36"/>
      <c r="AW17" s="36"/>
      <c r="AX17" s="36"/>
      <c r="AY17" s="36"/>
      <c r="AZ17" s="37"/>
      <c r="BA17" s="37"/>
      <c r="BB17" s="20">
        <v>433</v>
      </c>
      <c r="BC17" s="38"/>
      <c r="BD17" s="38"/>
      <c r="BE17" s="38"/>
      <c r="BF17" s="38"/>
      <c r="BG17" s="38"/>
      <c r="BH17" s="38"/>
      <c r="BI17" s="38"/>
      <c r="BJ17" s="38"/>
      <c r="BK17" s="38"/>
      <c r="BL17" s="20" t="s">
        <v>22</v>
      </c>
      <c r="BM17" s="38"/>
      <c r="BN17" s="38"/>
      <c r="BO17" s="38"/>
      <c r="BP17" s="38"/>
      <c r="BQ17" s="38"/>
      <c r="BR17" s="38"/>
      <c r="BS17" s="38"/>
      <c r="BT17" s="38"/>
      <c r="BU17" s="38"/>
    </row>
    <row r="18" spans="1:73" x14ac:dyDescent="0.2">
      <c r="A18" s="17" t="s">
        <v>143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39" t="s">
        <v>22</v>
      </c>
      <c r="O18" s="35"/>
      <c r="P18" s="35"/>
      <c r="Q18" s="35"/>
      <c r="R18" s="35"/>
      <c r="S18" s="35"/>
      <c r="T18" s="35"/>
      <c r="U18" s="34"/>
      <c r="V18" s="34"/>
      <c r="W18" s="34"/>
      <c r="X18" s="35">
        <v>1596</v>
      </c>
      <c r="Y18" s="35"/>
      <c r="Z18" s="35"/>
      <c r="AA18" s="35"/>
      <c r="AB18" s="35"/>
      <c r="AC18" s="35"/>
      <c r="AD18" s="35"/>
      <c r="AE18" s="35"/>
      <c r="AF18" s="34"/>
      <c r="AG18" s="34"/>
      <c r="AH18" s="35">
        <v>1397</v>
      </c>
      <c r="AI18" s="35"/>
      <c r="AJ18" s="35"/>
      <c r="AK18" s="35"/>
      <c r="AL18" s="35"/>
      <c r="AM18" s="35"/>
      <c r="AN18" s="35"/>
      <c r="AO18" s="35"/>
      <c r="AP18" s="34"/>
      <c r="AQ18" s="34"/>
      <c r="AR18" s="35">
        <v>13981</v>
      </c>
      <c r="AS18" s="36"/>
      <c r="AT18" s="36"/>
      <c r="AU18" s="36"/>
      <c r="AV18" s="36"/>
      <c r="AW18" s="36"/>
      <c r="AX18" s="36"/>
      <c r="AY18" s="36"/>
      <c r="AZ18" s="37"/>
      <c r="BA18" s="37"/>
      <c r="BB18" s="20">
        <v>637</v>
      </c>
      <c r="BC18" s="38"/>
      <c r="BD18" s="38"/>
      <c r="BE18" s="38"/>
      <c r="BF18" s="38"/>
      <c r="BG18" s="38"/>
      <c r="BH18" s="38"/>
      <c r="BI18" s="38"/>
      <c r="BJ18" s="38"/>
      <c r="BK18" s="38"/>
      <c r="BL18" s="20">
        <v>100</v>
      </c>
      <c r="BM18" s="38"/>
      <c r="BN18" s="38"/>
      <c r="BO18" s="38"/>
      <c r="BP18" s="38"/>
      <c r="BQ18" s="38"/>
      <c r="BR18" s="38"/>
      <c r="BS18" s="38"/>
      <c r="BT18" s="38"/>
      <c r="BU18" s="38"/>
    </row>
    <row r="19" spans="1:73" x14ac:dyDescent="0.2">
      <c r="A19" s="17" t="s">
        <v>148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39" t="s">
        <v>22</v>
      </c>
      <c r="O19" s="35"/>
      <c r="P19" s="35"/>
      <c r="Q19" s="35"/>
      <c r="R19" s="35"/>
      <c r="S19" s="35"/>
      <c r="T19" s="35"/>
      <c r="U19" s="34"/>
      <c r="V19" s="34"/>
      <c r="W19" s="34"/>
      <c r="X19" s="35">
        <v>1301</v>
      </c>
      <c r="Y19" s="35"/>
      <c r="Z19" s="35"/>
      <c r="AA19" s="35"/>
      <c r="AB19" s="35"/>
      <c r="AC19" s="35"/>
      <c r="AD19" s="35"/>
      <c r="AE19" s="35"/>
      <c r="AF19" s="34"/>
      <c r="AG19" s="34"/>
      <c r="AH19" s="35">
        <v>1591</v>
      </c>
      <c r="AI19" s="35"/>
      <c r="AJ19" s="35"/>
      <c r="AK19" s="35"/>
      <c r="AL19" s="35"/>
      <c r="AM19" s="35"/>
      <c r="AN19" s="35"/>
      <c r="AO19" s="35"/>
      <c r="AP19" s="34"/>
      <c r="AQ19" s="34"/>
      <c r="AR19" s="35">
        <v>13830</v>
      </c>
      <c r="AS19" s="36"/>
      <c r="AT19" s="36"/>
      <c r="AU19" s="36"/>
      <c r="AV19" s="36"/>
      <c r="AW19" s="36"/>
      <c r="AX19" s="36"/>
      <c r="AY19" s="36"/>
      <c r="AZ19" s="37"/>
      <c r="BA19" s="37"/>
      <c r="BB19" s="20">
        <v>225</v>
      </c>
      <c r="BC19" s="38"/>
      <c r="BD19" s="38"/>
      <c r="BE19" s="38"/>
      <c r="BF19" s="38"/>
      <c r="BG19" s="38"/>
      <c r="BH19" s="38"/>
      <c r="BI19" s="38"/>
      <c r="BJ19" s="38"/>
      <c r="BK19" s="38"/>
      <c r="BL19" s="20" t="s">
        <v>22</v>
      </c>
      <c r="BM19" s="38"/>
      <c r="BN19" s="38"/>
      <c r="BO19" s="38"/>
      <c r="BP19" s="38"/>
      <c r="BQ19" s="38"/>
      <c r="BR19" s="38"/>
      <c r="BS19" s="38"/>
      <c r="BT19" s="38"/>
      <c r="BU19" s="38"/>
    </row>
    <row r="20" spans="1:73" x14ac:dyDescent="0.2">
      <c r="A20" s="17" t="s">
        <v>158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39">
        <v>194</v>
      </c>
      <c r="O20" s="35"/>
      <c r="P20" s="35"/>
      <c r="Q20" s="35"/>
      <c r="R20" s="35"/>
      <c r="S20" s="35"/>
      <c r="T20" s="35"/>
      <c r="U20" s="40"/>
      <c r="V20" s="40"/>
      <c r="W20" s="40"/>
      <c r="X20" s="35">
        <v>1619</v>
      </c>
      <c r="Y20" s="35"/>
      <c r="Z20" s="35"/>
      <c r="AA20" s="35"/>
      <c r="AB20" s="35"/>
      <c r="AC20" s="35"/>
      <c r="AD20" s="35"/>
      <c r="AE20" s="35"/>
      <c r="AF20" s="40"/>
      <c r="AG20" s="40"/>
      <c r="AH20" s="35">
        <v>1509</v>
      </c>
      <c r="AI20" s="35"/>
      <c r="AJ20" s="35"/>
      <c r="AK20" s="35"/>
      <c r="AL20" s="35"/>
      <c r="AM20" s="35"/>
      <c r="AN20" s="35"/>
      <c r="AO20" s="35"/>
      <c r="AP20" s="40"/>
      <c r="AQ20" s="40"/>
      <c r="AR20" s="35">
        <v>12770</v>
      </c>
      <c r="AS20" s="41"/>
      <c r="AT20" s="41"/>
      <c r="AU20" s="41"/>
      <c r="AV20" s="41"/>
      <c r="AW20" s="41"/>
      <c r="AX20" s="41"/>
      <c r="AY20" s="41"/>
      <c r="AZ20" s="37"/>
      <c r="BA20" s="37"/>
      <c r="BB20" s="20">
        <v>312</v>
      </c>
      <c r="BC20" s="42"/>
      <c r="BD20" s="42"/>
      <c r="BE20" s="42"/>
      <c r="BF20" s="42"/>
      <c r="BG20" s="42"/>
      <c r="BH20" s="42"/>
      <c r="BI20" s="42"/>
      <c r="BJ20" s="42"/>
      <c r="BK20" s="42"/>
      <c r="BL20" s="20" t="s">
        <v>22</v>
      </c>
      <c r="BM20" s="42"/>
      <c r="BN20" s="42"/>
      <c r="BO20" s="42"/>
      <c r="BP20" s="42"/>
      <c r="BQ20" s="42"/>
      <c r="BR20" s="42"/>
      <c r="BS20" s="42"/>
      <c r="BT20" s="42"/>
      <c r="BU20" s="42"/>
    </row>
    <row r="21" spans="1:73" x14ac:dyDescent="0.2">
      <c r="A21" s="23" t="s">
        <v>174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>
        <v>91</v>
      </c>
      <c r="O21" s="45"/>
      <c r="P21" s="45"/>
      <c r="Q21" s="45"/>
      <c r="R21" s="45"/>
      <c r="S21" s="45"/>
      <c r="T21" s="45"/>
      <c r="U21" s="46"/>
      <c r="V21" s="46"/>
      <c r="W21" s="46"/>
      <c r="X21" s="45">
        <v>782</v>
      </c>
      <c r="Y21" s="45"/>
      <c r="Z21" s="45"/>
      <c r="AA21" s="45"/>
      <c r="AB21" s="45"/>
      <c r="AC21" s="45"/>
      <c r="AD21" s="45"/>
      <c r="AE21" s="45"/>
      <c r="AF21" s="46"/>
      <c r="AG21" s="46"/>
      <c r="AH21" s="45">
        <v>632</v>
      </c>
      <c r="AI21" s="45"/>
      <c r="AJ21" s="45"/>
      <c r="AK21" s="45"/>
      <c r="AL21" s="45"/>
      <c r="AM21" s="45"/>
      <c r="AN21" s="45"/>
      <c r="AO21" s="45"/>
      <c r="AP21" s="46"/>
      <c r="AQ21" s="46"/>
      <c r="AR21" s="45">
        <v>9096</v>
      </c>
      <c r="AS21" s="47"/>
      <c r="AT21" s="47"/>
      <c r="AU21" s="47"/>
      <c r="AV21" s="47"/>
      <c r="AW21" s="47"/>
      <c r="AX21" s="47"/>
      <c r="AY21" s="47"/>
      <c r="AZ21" s="48"/>
      <c r="BA21" s="48"/>
      <c r="BB21" s="26">
        <v>486</v>
      </c>
      <c r="BC21" s="49"/>
      <c r="BD21" s="49"/>
      <c r="BE21" s="49"/>
      <c r="BF21" s="49"/>
      <c r="BG21" s="49"/>
      <c r="BH21" s="49"/>
      <c r="BI21" s="49"/>
      <c r="BJ21" s="49"/>
      <c r="BK21" s="49"/>
      <c r="BL21" s="26">
        <v>200</v>
      </c>
      <c r="BM21" s="49"/>
      <c r="BN21" s="49"/>
      <c r="BO21" s="49"/>
      <c r="BP21" s="49"/>
      <c r="BQ21" s="49"/>
      <c r="BR21" s="49"/>
      <c r="BS21" s="49"/>
      <c r="BT21" s="49"/>
      <c r="BU21" s="49"/>
    </row>
    <row r="22" spans="1:73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1"/>
      <c r="BF22" s="52"/>
      <c r="BG22" s="52"/>
      <c r="BH22" s="52"/>
      <c r="BI22" s="52"/>
      <c r="BJ22" s="52"/>
      <c r="BK22" s="51"/>
      <c r="BL22" s="52"/>
      <c r="BM22" s="52"/>
      <c r="BN22" s="52"/>
      <c r="BO22" s="52"/>
      <c r="BP22" s="52"/>
      <c r="BQ22" s="52"/>
      <c r="BR22" s="52"/>
      <c r="BS22" s="52"/>
      <c r="BT22" s="52"/>
      <c r="BU22" s="51" t="s">
        <v>109</v>
      </c>
    </row>
    <row r="23" spans="1:73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</row>
    <row r="24" spans="1:73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ht="21" customHeight="1" x14ac:dyDescent="0.2">
      <c r="A25" s="5" t="s">
        <v>110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3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</row>
    <row r="27" spans="1:73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9" t="s">
        <v>111</v>
      </c>
    </row>
    <row r="28" spans="1:73" ht="13.5" customHeight="1" x14ac:dyDescent="0.2">
      <c r="A28" s="53" t="s">
        <v>89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5" t="s">
        <v>112</v>
      </c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7"/>
      <c r="AH28" s="55" t="s">
        <v>113</v>
      </c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7"/>
      <c r="BB28" s="55" t="s">
        <v>114</v>
      </c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</row>
    <row r="29" spans="1:73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9"/>
      <c r="N29" s="60" t="s">
        <v>115</v>
      </c>
      <c r="O29" s="61"/>
      <c r="P29" s="61"/>
      <c r="Q29" s="61"/>
      <c r="R29" s="61"/>
      <c r="S29" s="61"/>
      <c r="T29" s="61"/>
      <c r="U29" s="61"/>
      <c r="V29" s="61"/>
      <c r="W29" s="62"/>
      <c r="X29" s="60" t="s">
        <v>116</v>
      </c>
      <c r="Y29" s="61"/>
      <c r="Z29" s="61"/>
      <c r="AA29" s="61"/>
      <c r="AB29" s="61"/>
      <c r="AC29" s="61"/>
      <c r="AD29" s="61"/>
      <c r="AE29" s="61"/>
      <c r="AF29" s="61"/>
      <c r="AG29" s="62"/>
      <c r="AH29" s="60" t="s">
        <v>115</v>
      </c>
      <c r="AI29" s="61"/>
      <c r="AJ29" s="61"/>
      <c r="AK29" s="61"/>
      <c r="AL29" s="61"/>
      <c r="AM29" s="61"/>
      <c r="AN29" s="61"/>
      <c r="AO29" s="61"/>
      <c r="AP29" s="61"/>
      <c r="AQ29" s="62"/>
      <c r="AR29" s="63" t="s">
        <v>116</v>
      </c>
      <c r="AS29" s="64"/>
      <c r="AT29" s="64"/>
      <c r="AU29" s="64"/>
      <c r="AV29" s="64"/>
      <c r="AW29" s="64"/>
      <c r="AX29" s="64"/>
      <c r="AY29" s="64"/>
      <c r="AZ29" s="64"/>
      <c r="BA29" s="65"/>
      <c r="BB29" s="63" t="s">
        <v>115</v>
      </c>
      <c r="BC29" s="64"/>
      <c r="BD29" s="64"/>
      <c r="BE29" s="64"/>
      <c r="BF29" s="64"/>
      <c r="BG29" s="64"/>
      <c r="BH29" s="64"/>
      <c r="BI29" s="64"/>
      <c r="BJ29" s="64"/>
      <c r="BK29" s="65"/>
      <c r="BL29" s="60" t="s">
        <v>116</v>
      </c>
      <c r="BM29" s="61"/>
      <c r="BN29" s="61"/>
      <c r="BO29" s="61"/>
      <c r="BP29" s="61"/>
      <c r="BQ29" s="61"/>
      <c r="BR29" s="61"/>
      <c r="BS29" s="61"/>
      <c r="BT29" s="61"/>
      <c r="BU29" s="61"/>
    </row>
    <row r="30" spans="1:73" x14ac:dyDescent="0.2">
      <c r="A30" s="17" t="s">
        <v>173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66">
        <v>87</v>
      </c>
      <c r="O30" s="67"/>
      <c r="P30" s="67"/>
      <c r="Q30" s="67"/>
      <c r="R30" s="67"/>
      <c r="S30" s="67"/>
      <c r="T30" s="68"/>
      <c r="U30" s="68"/>
      <c r="V30" s="68"/>
      <c r="W30" s="68"/>
      <c r="X30" s="67">
        <v>106</v>
      </c>
      <c r="Y30" s="67"/>
      <c r="Z30" s="67"/>
      <c r="AA30" s="67"/>
      <c r="AB30" s="67"/>
      <c r="AC30" s="67"/>
      <c r="AD30" s="69"/>
      <c r="AE30" s="69"/>
      <c r="AF30" s="69"/>
      <c r="AG30" s="69"/>
      <c r="AH30" s="70">
        <v>108</v>
      </c>
      <c r="AI30" s="70"/>
      <c r="AJ30" s="70"/>
      <c r="AK30" s="70"/>
      <c r="AL30" s="70"/>
      <c r="AM30" s="70"/>
      <c r="AN30" s="71"/>
      <c r="AO30" s="71"/>
      <c r="AP30" s="71"/>
      <c r="AQ30" s="71"/>
      <c r="AR30" s="67">
        <v>130</v>
      </c>
      <c r="AS30" s="67"/>
      <c r="AT30" s="67"/>
      <c r="AU30" s="67"/>
      <c r="AV30" s="67"/>
      <c r="AW30" s="67"/>
      <c r="AX30" s="68"/>
      <c r="AY30" s="68"/>
      <c r="AZ30" s="68"/>
      <c r="BA30" s="68"/>
      <c r="BB30" s="72">
        <v>520</v>
      </c>
      <c r="BC30" s="72"/>
      <c r="BD30" s="72"/>
      <c r="BE30" s="72"/>
      <c r="BF30" s="72"/>
      <c r="BG30" s="72"/>
      <c r="BH30" s="72"/>
      <c r="BI30" s="72"/>
      <c r="BJ30" s="72"/>
      <c r="BK30" s="72"/>
      <c r="BL30" s="72">
        <v>636</v>
      </c>
      <c r="BM30" s="72"/>
      <c r="BN30" s="72"/>
      <c r="BO30" s="72"/>
      <c r="BP30" s="72"/>
      <c r="BQ30" s="72"/>
      <c r="BR30" s="72"/>
      <c r="BS30" s="72"/>
      <c r="BT30" s="72"/>
      <c r="BU30" s="72"/>
    </row>
    <row r="31" spans="1:73" x14ac:dyDescent="0.2">
      <c r="A31" s="17" t="s">
        <v>143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66">
        <v>90</v>
      </c>
      <c r="O31" s="67"/>
      <c r="P31" s="67"/>
      <c r="Q31" s="67"/>
      <c r="R31" s="67"/>
      <c r="S31" s="67"/>
      <c r="T31" s="68"/>
      <c r="U31" s="68"/>
      <c r="V31" s="68"/>
      <c r="W31" s="68"/>
      <c r="X31" s="67">
        <v>125</v>
      </c>
      <c r="Y31" s="67"/>
      <c r="Z31" s="67"/>
      <c r="AA31" s="67"/>
      <c r="AB31" s="67"/>
      <c r="AC31" s="67"/>
      <c r="AD31" s="69"/>
      <c r="AE31" s="69"/>
      <c r="AF31" s="69"/>
      <c r="AG31" s="69"/>
      <c r="AH31" s="70">
        <v>100</v>
      </c>
      <c r="AI31" s="70"/>
      <c r="AJ31" s="70"/>
      <c r="AK31" s="70"/>
      <c r="AL31" s="70"/>
      <c r="AM31" s="70"/>
      <c r="AN31" s="71"/>
      <c r="AO31" s="71"/>
      <c r="AP31" s="71"/>
      <c r="AQ31" s="71"/>
      <c r="AR31" s="67">
        <v>120</v>
      </c>
      <c r="AS31" s="67"/>
      <c r="AT31" s="67"/>
      <c r="AU31" s="67"/>
      <c r="AV31" s="67"/>
      <c r="AW31" s="67"/>
      <c r="AX31" s="68"/>
      <c r="AY31" s="68"/>
      <c r="AZ31" s="68"/>
      <c r="BA31" s="68"/>
      <c r="BB31" s="72">
        <v>510</v>
      </c>
      <c r="BC31" s="72"/>
      <c r="BD31" s="72"/>
      <c r="BE31" s="72"/>
      <c r="BF31" s="72"/>
      <c r="BG31" s="72"/>
      <c r="BH31" s="72"/>
      <c r="BI31" s="72"/>
      <c r="BJ31" s="72"/>
      <c r="BK31" s="72"/>
      <c r="BL31" s="72">
        <v>632</v>
      </c>
      <c r="BM31" s="72"/>
      <c r="BN31" s="72"/>
      <c r="BO31" s="72"/>
      <c r="BP31" s="72"/>
      <c r="BQ31" s="72"/>
      <c r="BR31" s="72"/>
      <c r="BS31" s="72"/>
      <c r="BT31" s="72"/>
      <c r="BU31" s="72"/>
    </row>
    <row r="32" spans="1:73" x14ac:dyDescent="0.2">
      <c r="A32" s="17" t="s">
        <v>148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66">
        <v>117</v>
      </c>
      <c r="O32" s="67"/>
      <c r="P32" s="67"/>
      <c r="Q32" s="67"/>
      <c r="R32" s="67"/>
      <c r="S32" s="67"/>
      <c r="T32" s="68"/>
      <c r="U32" s="68"/>
      <c r="V32" s="68"/>
      <c r="W32" s="68"/>
      <c r="X32" s="67">
        <v>148</v>
      </c>
      <c r="Y32" s="67"/>
      <c r="Z32" s="67"/>
      <c r="AA32" s="67"/>
      <c r="AB32" s="67"/>
      <c r="AC32" s="67"/>
      <c r="AD32" s="69"/>
      <c r="AE32" s="69"/>
      <c r="AF32" s="69"/>
      <c r="AG32" s="69"/>
      <c r="AH32" s="70">
        <v>102</v>
      </c>
      <c r="AI32" s="70"/>
      <c r="AJ32" s="70"/>
      <c r="AK32" s="70"/>
      <c r="AL32" s="70"/>
      <c r="AM32" s="70"/>
      <c r="AN32" s="71"/>
      <c r="AO32" s="71"/>
      <c r="AP32" s="71"/>
      <c r="AQ32" s="71"/>
      <c r="AR32" s="67">
        <v>121</v>
      </c>
      <c r="AS32" s="67"/>
      <c r="AT32" s="67"/>
      <c r="AU32" s="67"/>
      <c r="AV32" s="67"/>
      <c r="AW32" s="67"/>
      <c r="AX32" s="68"/>
      <c r="AY32" s="68"/>
      <c r="AZ32" s="68"/>
      <c r="BA32" s="68"/>
      <c r="BB32" s="72">
        <v>523</v>
      </c>
      <c r="BC32" s="72"/>
      <c r="BD32" s="72"/>
      <c r="BE32" s="72"/>
      <c r="BF32" s="72"/>
      <c r="BG32" s="72"/>
      <c r="BH32" s="72"/>
      <c r="BI32" s="72"/>
      <c r="BJ32" s="72"/>
      <c r="BK32" s="72"/>
      <c r="BL32" s="72">
        <v>647</v>
      </c>
      <c r="BM32" s="72"/>
      <c r="BN32" s="72"/>
      <c r="BO32" s="72"/>
      <c r="BP32" s="72"/>
      <c r="BQ32" s="72"/>
      <c r="BR32" s="72"/>
      <c r="BS32" s="72"/>
      <c r="BT32" s="72"/>
      <c r="BU32" s="72"/>
    </row>
    <row r="33" spans="1:73" x14ac:dyDescent="0.2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66">
        <v>140</v>
      </c>
      <c r="O33" s="67"/>
      <c r="P33" s="67"/>
      <c r="Q33" s="67"/>
      <c r="R33" s="67"/>
      <c r="S33" s="67"/>
      <c r="T33" s="68"/>
      <c r="U33" s="68"/>
      <c r="V33" s="68"/>
      <c r="W33" s="68"/>
      <c r="X33" s="67">
        <v>186</v>
      </c>
      <c r="Y33" s="67"/>
      <c r="Z33" s="67"/>
      <c r="AA33" s="67"/>
      <c r="AB33" s="67"/>
      <c r="AC33" s="67"/>
      <c r="AD33" s="69"/>
      <c r="AE33" s="69"/>
      <c r="AF33" s="69"/>
      <c r="AG33" s="69"/>
      <c r="AH33" s="67">
        <v>84</v>
      </c>
      <c r="AI33" s="67"/>
      <c r="AJ33" s="67"/>
      <c r="AK33" s="67"/>
      <c r="AL33" s="67"/>
      <c r="AM33" s="67"/>
      <c r="AN33" s="71"/>
      <c r="AO33" s="71"/>
      <c r="AP33" s="71"/>
      <c r="AQ33" s="71"/>
      <c r="AR33" s="67">
        <v>97</v>
      </c>
      <c r="AS33" s="67"/>
      <c r="AT33" s="67"/>
      <c r="AU33" s="67"/>
      <c r="AV33" s="67"/>
      <c r="AW33" s="67"/>
      <c r="AX33" s="68"/>
      <c r="AY33" s="68"/>
      <c r="AZ33" s="68"/>
      <c r="BA33" s="68"/>
      <c r="BB33" s="72">
        <v>580</v>
      </c>
      <c r="BC33" s="72"/>
      <c r="BD33" s="72"/>
      <c r="BE33" s="72"/>
      <c r="BF33" s="72"/>
      <c r="BG33" s="72"/>
      <c r="BH33" s="72"/>
      <c r="BI33" s="72"/>
      <c r="BJ33" s="72"/>
      <c r="BK33" s="72"/>
      <c r="BL33" s="72">
        <v>720</v>
      </c>
      <c r="BM33" s="72"/>
      <c r="BN33" s="72"/>
      <c r="BO33" s="72"/>
      <c r="BP33" s="72"/>
      <c r="BQ33" s="72"/>
      <c r="BR33" s="72"/>
      <c r="BS33" s="72"/>
      <c r="BT33" s="72"/>
      <c r="BU33" s="72"/>
    </row>
    <row r="34" spans="1:73" x14ac:dyDescent="0.2">
      <c r="A34" s="23" t="s">
        <v>174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73">
        <v>115</v>
      </c>
      <c r="O34" s="74"/>
      <c r="P34" s="74"/>
      <c r="Q34" s="74"/>
      <c r="R34" s="74"/>
      <c r="S34" s="74"/>
      <c r="T34" s="75"/>
      <c r="U34" s="75"/>
      <c r="V34" s="75"/>
      <c r="W34" s="75"/>
      <c r="X34" s="74">
        <v>152</v>
      </c>
      <c r="Y34" s="74"/>
      <c r="Z34" s="74"/>
      <c r="AA34" s="74"/>
      <c r="AB34" s="74"/>
      <c r="AC34" s="74"/>
      <c r="AD34" s="8"/>
      <c r="AE34" s="8"/>
      <c r="AF34" s="8"/>
      <c r="AG34" s="8"/>
      <c r="AH34" s="74">
        <v>129</v>
      </c>
      <c r="AI34" s="74"/>
      <c r="AJ34" s="74"/>
      <c r="AK34" s="74"/>
      <c r="AL34" s="74"/>
      <c r="AM34" s="74"/>
      <c r="AN34" s="76"/>
      <c r="AO34" s="76"/>
      <c r="AP34" s="76"/>
      <c r="AQ34" s="76"/>
      <c r="AR34" s="74">
        <v>163</v>
      </c>
      <c r="AS34" s="74"/>
      <c r="AT34" s="74"/>
      <c r="AU34" s="74"/>
      <c r="AV34" s="74"/>
      <c r="AW34" s="74"/>
      <c r="AX34" s="75"/>
      <c r="AY34" s="75"/>
      <c r="AZ34" s="75"/>
      <c r="BA34" s="75"/>
      <c r="BB34" s="77">
        <v>562</v>
      </c>
      <c r="BC34" s="77"/>
      <c r="BD34" s="77"/>
      <c r="BE34" s="77"/>
      <c r="BF34" s="77"/>
      <c r="BG34" s="77"/>
      <c r="BH34" s="77"/>
      <c r="BI34" s="77"/>
      <c r="BJ34" s="77"/>
      <c r="BK34" s="77"/>
      <c r="BL34" s="77">
        <v>691</v>
      </c>
      <c r="BM34" s="77"/>
      <c r="BN34" s="77"/>
      <c r="BO34" s="77"/>
      <c r="BP34" s="77"/>
      <c r="BQ34" s="77"/>
      <c r="BR34" s="77"/>
      <c r="BS34" s="77"/>
      <c r="BT34" s="77"/>
      <c r="BU34" s="77"/>
    </row>
    <row r="35" spans="1:73" x14ac:dyDescent="0.2">
      <c r="A35" s="78"/>
      <c r="B35" s="6"/>
      <c r="C35" s="6"/>
      <c r="D35" s="6"/>
      <c r="E35" s="6"/>
      <c r="F35" s="6"/>
      <c r="G35" s="6"/>
      <c r="H35" s="6"/>
      <c r="I35" s="6"/>
      <c r="J35" s="6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6"/>
      <c r="BC35" s="6"/>
      <c r="BD35" s="6"/>
      <c r="BE35" s="6"/>
      <c r="BF35" s="34"/>
      <c r="BG35" s="34"/>
      <c r="BH35" s="34"/>
      <c r="BI35" s="34"/>
      <c r="BJ35" s="34"/>
      <c r="BK35" s="34"/>
      <c r="BL35" s="52"/>
      <c r="BM35" s="52"/>
      <c r="BN35" s="52"/>
      <c r="BO35" s="52"/>
      <c r="BP35" s="52"/>
      <c r="BQ35" s="52"/>
      <c r="BR35" s="52"/>
      <c r="BS35" s="52"/>
      <c r="BT35" s="52"/>
      <c r="BU35" s="51" t="s">
        <v>109</v>
      </c>
    </row>
    <row r="36" spans="1:73" x14ac:dyDescent="0.2">
      <c r="A36" s="1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</row>
    <row r="37" spans="1:73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21" customHeight="1" x14ac:dyDescent="0.2">
      <c r="A38" s="5" t="s">
        <v>87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:73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"/>
      <c r="BM39" s="7"/>
      <c r="BN39" s="7"/>
      <c r="BO39" s="7"/>
      <c r="BP39" s="7"/>
      <c r="BQ39" s="7"/>
      <c r="BR39" s="7"/>
      <c r="BS39" s="7"/>
      <c r="BT39" s="7"/>
      <c r="BU39" s="7"/>
    </row>
    <row r="40" spans="1:73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"/>
      <c r="BM40" s="8"/>
      <c r="BN40" s="8"/>
      <c r="BO40" s="8"/>
      <c r="BP40" s="8"/>
      <c r="BQ40" s="8"/>
      <c r="BR40" s="8"/>
      <c r="BS40" s="8"/>
      <c r="BT40" s="8"/>
      <c r="BU40" s="9" t="s">
        <v>88</v>
      </c>
    </row>
    <row r="41" spans="1:73" ht="13.5" customHeight="1" x14ac:dyDescent="0.2">
      <c r="A41" s="10" t="s">
        <v>89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/>
      <c r="N41" s="55" t="s">
        <v>90</v>
      </c>
      <c r="O41" s="56"/>
      <c r="P41" s="56"/>
      <c r="Q41" s="56"/>
      <c r="R41" s="56"/>
      <c r="S41" s="56"/>
      <c r="T41" s="56"/>
      <c r="U41" s="56"/>
      <c r="V41" s="56"/>
      <c r="W41" s="57"/>
      <c r="X41" s="55" t="s">
        <v>91</v>
      </c>
      <c r="Y41" s="56"/>
      <c r="Z41" s="56"/>
      <c r="AA41" s="56"/>
      <c r="AB41" s="56"/>
      <c r="AC41" s="56"/>
      <c r="AD41" s="56"/>
      <c r="AE41" s="56"/>
      <c r="AF41" s="56"/>
      <c r="AG41" s="56"/>
      <c r="AH41" s="55" t="s">
        <v>92</v>
      </c>
      <c r="AI41" s="56"/>
      <c r="AJ41" s="56"/>
      <c r="AK41" s="56"/>
      <c r="AL41" s="56"/>
      <c r="AM41" s="56"/>
      <c r="AN41" s="56"/>
      <c r="AO41" s="56"/>
      <c r="AP41" s="56"/>
      <c r="AQ41" s="56"/>
      <c r="AR41" s="55" t="s">
        <v>19</v>
      </c>
      <c r="AS41" s="56"/>
      <c r="AT41" s="56"/>
      <c r="AU41" s="56"/>
      <c r="AV41" s="56"/>
      <c r="AW41" s="56"/>
      <c r="AX41" s="56"/>
      <c r="AY41" s="56"/>
      <c r="AZ41" s="56"/>
      <c r="BA41" s="56"/>
      <c r="BB41" s="55" t="s">
        <v>20</v>
      </c>
      <c r="BC41" s="56"/>
      <c r="BD41" s="56"/>
      <c r="BE41" s="56"/>
      <c r="BF41" s="56"/>
      <c r="BG41" s="56"/>
      <c r="BH41" s="56"/>
      <c r="BI41" s="56"/>
      <c r="BJ41" s="56"/>
      <c r="BK41" s="56"/>
      <c r="BL41" s="55" t="s">
        <v>21</v>
      </c>
      <c r="BM41" s="56"/>
      <c r="BN41" s="56"/>
      <c r="BO41" s="56"/>
      <c r="BP41" s="56"/>
      <c r="BQ41" s="56"/>
      <c r="BR41" s="56"/>
      <c r="BS41" s="56"/>
      <c r="BT41" s="56"/>
      <c r="BU41" s="56"/>
    </row>
    <row r="42" spans="1:73" x14ac:dyDescent="0.2">
      <c r="A42" s="17" t="s">
        <v>173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82">
        <f>SUM(X42,AH42,AR42,BB42,BL42)</f>
        <v>4625</v>
      </c>
      <c r="O42" s="72"/>
      <c r="P42" s="72"/>
      <c r="Q42" s="72"/>
      <c r="R42" s="72"/>
      <c r="S42" s="72"/>
      <c r="T42" s="72"/>
      <c r="U42" s="72"/>
      <c r="V42" s="72"/>
      <c r="W42" s="72"/>
      <c r="X42" s="72">
        <v>305</v>
      </c>
      <c r="Y42" s="72"/>
      <c r="Z42" s="72"/>
      <c r="AA42" s="72"/>
      <c r="AB42" s="72"/>
      <c r="AC42" s="72"/>
      <c r="AD42" s="72"/>
      <c r="AE42" s="72"/>
      <c r="AF42" s="72"/>
      <c r="AG42" s="72"/>
      <c r="AH42" s="72">
        <v>384</v>
      </c>
      <c r="AI42" s="72"/>
      <c r="AJ42" s="72"/>
      <c r="AK42" s="72"/>
      <c r="AL42" s="72"/>
      <c r="AM42" s="72"/>
      <c r="AN42" s="72"/>
      <c r="AO42" s="72"/>
      <c r="AP42" s="72"/>
      <c r="AQ42" s="72"/>
      <c r="AR42" s="72">
        <v>65</v>
      </c>
      <c r="AS42" s="72"/>
      <c r="AT42" s="72"/>
      <c r="AU42" s="72"/>
      <c r="AV42" s="72"/>
      <c r="AW42" s="72"/>
      <c r="AX42" s="72"/>
      <c r="AY42" s="72"/>
      <c r="AZ42" s="72"/>
      <c r="BA42" s="72"/>
      <c r="BB42" s="72">
        <v>2373</v>
      </c>
      <c r="BC42" s="72"/>
      <c r="BD42" s="72"/>
      <c r="BE42" s="72"/>
      <c r="BF42" s="72"/>
      <c r="BG42" s="72"/>
      <c r="BH42" s="72"/>
      <c r="BI42" s="72"/>
      <c r="BJ42" s="72"/>
      <c r="BK42" s="72"/>
      <c r="BL42" s="72">
        <v>1498</v>
      </c>
      <c r="BM42" s="72"/>
      <c r="BN42" s="72"/>
      <c r="BO42" s="72"/>
      <c r="BP42" s="72"/>
      <c r="BQ42" s="72"/>
      <c r="BR42" s="72"/>
      <c r="BS42" s="72"/>
      <c r="BT42" s="72"/>
      <c r="BU42" s="72"/>
    </row>
    <row r="43" spans="1:73" x14ac:dyDescent="0.2">
      <c r="A43" s="17" t="s">
        <v>143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82">
        <f>SUM(X43:BU43)</f>
        <v>4633</v>
      </c>
      <c r="O43" s="72"/>
      <c r="P43" s="72"/>
      <c r="Q43" s="72"/>
      <c r="R43" s="72"/>
      <c r="S43" s="72"/>
      <c r="T43" s="72"/>
      <c r="U43" s="72"/>
      <c r="V43" s="72"/>
      <c r="W43" s="72"/>
      <c r="X43" s="72">
        <v>307</v>
      </c>
      <c r="Y43" s="72"/>
      <c r="Z43" s="72"/>
      <c r="AA43" s="72"/>
      <c r="AB43" s="72"/>
      <c r="AC43" s="72"/>
      <c r="AD43" s="72"/>
      <c r="AE43" s="72"/>
      <c r="AF43" s="72"/>
      <c r="AG43" s="72"/>
      <c r="AH43" s="72">
        <v>391</v>
      </c>
      <c r="AI43" s="72"/>
      <c r="AJ43" s="72"/>
      <c r="AK43" s="72"/>
      <c r="AL43" s="72"/>
      <c r="AM43" s="72"/>
      <c r="AN43" s="72"/>
      <c r="AO43" s="72"/>
      <c r="AP43" s="72"/>
      <c r="AQ43" s="72"/>
      <c r="AR43" s="72">
        <v>67</v>
      </c>
      <c r="AS43" s="72"/>
      <c r="AT43" s="72"/>
      <c r="AU43" s="72"/>
      <c r="AV43" s="72"/>
      <c r="AW43" s="72"/>
      <c r="AX43" s="72"/>
      <c r="AY43" s="72"/>
      <c r="AZ43" s="72"/>
      <c r="BA43" s="72"/>
      <c r="BB43" s="72">
        <v>2322</v>
      </c>
      <c r="BC43" s="72"/>
      <c r="BD43" s="72"/>
      <c r="BE43" s="72"/>
      <c r="BF43" s="72"/>
      <c r="BG43" s="72"/>
      <c r="BH43" s="72"/>
      <c r="BI43" s="72"/>
      <c r="BJ43" s="72"/>
      <c r="BK43" s="72"/>
      <c r="BL43" s="72">
        <v>1546</v>
      </c>
      <c r="BM43" s="72"/>
      <c r="BN43" s="72"/>
      <c r="BO43" s="72"/>
      <c r="BP43" s="72"/>
      <c r="BQ43" s="72"/>
      <c r="BR43" s="72"/>
      <c r="BS43" s="72"/>
      <c r="BT43" s="72"/>
      <c r="BU43" s="72"/>
    </row>
    <row r="44" spans="1:73" x14ac:dyDescent="0.2">
      <c r="A44" s="17" t="s">
        <v>148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82">
        <v>4561</v>
      </c>
      <c r="O44" s="72"/>
      <c r="P44" s="72"/>
      <c r="Q44" s="72"/>
      <c r="R44" s="72"/>
      <c r="S44" s="72"/>
      <c r="T44" s="72"/>
      <c r="U44" s="72"/>
      <c r="V44" s="72"/>
      <c r="W44" s="72"/>
      <c r="X44" s="72">
        <v>308</v>
      </c>
      <c r="Y44" s="72"/>
      <c r="Z44" s="72"/>
      <c r="AA44" s="72"/>
      <c r="AB44" s="72"/>
      <c r="AC44" s="72"/>
      <c r="AD44" s="72"/>
      <c r="AE44" s="72"/>
      <c r="AF44" s="72"/>
      <c r="AG44" s="72"/>
      <c r="AH44" s="72">
        <v>415</v>
      </c>
      <c r="AI44" s="72"/>
      <c r="AJ44" s="72"/>
      <c r="AK44" s="72"/>
      <c r="AL44" s="72"/>
      <c r="AM44" s="72"/>
      <c r="AN44" s="72"/>
      <c r="AO44" s="72"/>
      <c r="AP44" s="72"/>
      <c r="AQ44" s="72"/>
      <c r="AR44" s="72">
        <v>61</v>
      </c>
      <c r="AS44" s="72"/>
      <c r="AT44" s="72"/>
      <c r="AU44" s="72"/>
      <c r="AV44" s="72"/>
      <c r="AW44" s="72"/>
      <c r="AX44" s="72"/>
      <c r="AY44" s="72"/>
      <c r="AZ44" s="72"/>
      <c r="BA44" s="72"/>
      <c r="BB44" s="72">
        <v>2242</v>
      </c>
      <c r="BC44" s="72"/>
      <c r="BD44" s="72"/>
      <c r="BE44" s="72"/>
      <c r="BF44" s="72"/>
      <c r="BG44" s="72"/>
      <c r="BH44" s="72"/>
      <c r="BI44" s="72"/>
      <c r="BJ44" s="72"/>
      <c r="BK44" s="72"/>
      <c r="BL44" s="72">
        <v>1535</v>
      </c>
      <c r="BM44" s="72"/>
      <c r="BN44" s="72"/>
      <c r="BO44" s="72"/>
      <c r="BP44" s="72"/>
      <c r="BQ44" s="72"/>
      <c r="BR44" s="72"/>
      <c r="BS44" s="72"/>
      <c r="BT44" s="72"/>
      <c r="BU44" s="72"/>
    </row>
    <row r="45" spans="1:73" x14ac:dyDescent="0.2">
      <c r="A45" s="17" t="s">
        <v>158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82">
        <f>SUM(X45:BU45)</f>
        <v>4498</v>
      </c>
      <c r="O45" s="72"/>
      <c r="P45" s="72"/>
      <c r="Q45" s="72"/>
      <c r="R45" s="72"/>
      <c r="S45" s="72"/>
      <c r="T45" s="72"/>
      <c r="U45" s="72"/>
      <c r="V45" s="72"/>
      <c r="W45" s="72"/>
      <c r="X45" s="72">
        <v>296</v>
      </c>
      <c r="Y45" s="72"/>
      <c r="Z45" s="72"/>
      <c r="AA45" s="72"/>
      <c r="AB45" s="72"/>
      <c r="AC45" s="72"/>
      <c r="AD45" s="72"/>
      <c r="AE45" s="72"/>
      <c r="AF45" s="72"/>
      <c r="AG45" s="72"/>
      <c r="AH45" s="72">
        <v>432</v>
      </c>
      <c r="AI45" s="72"/>
      <c r="AJ45" s="72"/>
      <c r="AK45" s="72"/>
      <c r="AL45" s="72"/>
      <c r="AM45" s="72"/>
      <c r="AN45" s="72"/>
      <c r="AO45" s="72"/>
      <c r="AP45" s="72"/>
      <c r="AQ45" s="72"/>
      <c r="AR45" s="72">
        <v>58</v>
      </c>
      <c r="AS45" s="72"/>
      <c r="AT45" s="72"/>
      <c r="AU45" s="72"/>
      <c r="AV45" s="72"/>
      <c r="AW45" s="72"/>
      <c r="AX45" s="72"/>
      <c r="AY45" s="72"/>
      <c r="AZ45" s="72"/>
      <c r="BA45" s="72"/>
      <c r="BB45" s="72">
        <v>2188</v>
      </c>
      <c r="BC45" s="72"/>
      <c r="BD45" s="72"/>
      <c r="BE45" s="72"/>
      <c r="BF45" s="72"/>
      <c r="BG45" s="72"/>
      <c r="BH45" s="72"/>
      <c r="BI45" s="72"/>
      <c r="BJ45" s="72"/>
      <c r="BK45" s="72"/>
      <c r="BL45" s="72">
        <v>1524</v>
      </c>
      <c r="BM45" s="72"/>
      <c r="BN45" s="72"/>
      <c r="BO45" s="72"/>
      <c r="BP45" s="72"/>
      <c r="BQ45" s="72"/>
      <c r="BR45" s="72"/>
      <c r="BS45" s="72"/>
      <c r="BT45" s="72"/>
      <c r="BU45" s="72"/>
    </row>
    <row r="46" spans="1:73" x14ac:dyDescent="0.2">
      <c r="A46" s="23" t="s">
        <v>174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83">
        <f>SUM(X46:BU46)</f>
        <v>4474</v>
      </c>
      <c r="O46" s="84"/>
      <c r="P46" s="84"/>
      <c r="Q46" s="84"/>
      <c r="R46" s="84"/>
      <c r="S46" s="84"/>
      <c r="T46" s="84"/>
      <c r="U46" s="84"/>
      <c r="V46" s="84"/>
      <c r="W46" s="84"/>
      <c r="X46" s="77">
        <v>308</v>
      </c>
      <c r="Y46" s="77"/>
      <c r="Z46" s="77"/>
      <c r="AA46" s="77"/>
      <c r="AB46" s="77"/>
      <c r="AC46" s="77"/>
      <c r="AD46" s="77"/>
      <c r="AE46" s="77"/>
      <c r="AF46" s="77"/>
      <c r="AG46" s="77"/>
      <c r="AH46" s="77">
        <v>451</v>
      </c>
      <c r="AI46" s="77"/>
      <c r="AJ46" s="77"/>
      <c r="AK46" s="77"/>
      <c r="AL46" s="77"/>
      <c r="AM46" s="77"/>
      <c r="AN46" s="77"/>
      <c r="AO46" s="77"/>
      <c r="AP46" s="77"/>
      <c r="AQ46" s="77"/>
      <c r="AR46" s="77">
        <v>61</v>
      </c>
      <c r="AS46" s="77"/>
      <c r="AT46" s="77"/>
      <c r="AU46" s="77"/>
      <c r="AV46" s="77"/>
      <c r="AW46" s="77"/>
      <c r="AX46" s="77"/>
      <c r="AY46" s="77"/>
      <c r="AZ46" s="77"/>
      <c r="BA46" s="77"/>
      <c r="BB46" s="77">
        <v>2136</v>
      </c>
      <c r="BC46" s="77"/>
      <c r="BD46" s="77"/>
      <c r="BE46" s="77"/>
      <c r="BF46" s="77"/>
      <c r="BG46" s="77"/>
      <c r="BH46" s="77"/>
      <c r="BI46" s="77"/>
      <c r="BJ46" s="77"/>
      <c r="BK46" s="77"/>
      <c r="BL46" s="77">
        <v>1518</v>
      </c>
      <c r="BM46" s="77"/>
      <c r="BN46" s="77"/>
      <c r="BO46" s="77"/>
      <c r="BP46" s="77"/>
      <c r="BQ46" s="77"/>
      <c r="BR46" s="77"/>
      <c r="BS46" s="77"/>
      <c r="BT46" s="77"/>
      <c r="BU46" s="77"/>
    </row>
    <row r="47" spans="1:73" x14ac:dyDescent="0.2">
      <c r="A47" s="69" t="s">
        <v>93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6"/>
      <c r="BC47" s="6"/>
      <c r="BD47" s="6"/>
      <c r="BE47" s="34"/>
      <c r="BF47" s="34"/>
      <c r="BG47" s="34"/>
      <c r="BH47" s="34"/>
      <c r="BI47" s="34"/>
      <c r="BJ47" s="34"/>
      <c r="BK47" s="34"/>
      <c r="BL47" s="52"/>
      <c r="BM47" s="52"/>
      <c r="BN47" s="52"/>
      <c r="BO47" s="52"/>
      <c r="BP47" s="52"/>
      <c r="BQ47" s="52"/>
      <c r="BR47" s="52"/>
      <c r="BS47" s="52"/>
      <c r="BT47" s="52"/>
      <c r="BU47" s="51" t="s">
        <v>94</v>
      </c>
    </row>
    <row r="48" spans="1:73" x14ac:dyDescent="0.2">
      <c r="A48" s="2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</row>
    <row r="50" spans="1:81" ht="21.75" customHeight="1" x14ac:dyDescent="0.2">
      <c r="A50" s="5" t="s">
        <v>117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</row>
    <row r="51" spans="1:8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7"/>
      <c r="BM51" s="7"/>
      <c r="BN51" s="7"/>
      <c r="BO51" s="7"/>
      <c r="BP51" s="7"/>
      <c r="BQ51" s="7"/>
      <c r="BR51" s="7"/>
      <c r="BS51" s="7"/>
      <c r="BT51" s="7"/>
      <c r="BU51" s="7"/>
    </row>
    <row r="52" spans="1:8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9"/>
      <c r="BM52" s="9"/>
      <c r="BN52" s="9"/>
      <c r="BO52" s="9"/>
      <c r="BP52" s="9"/>
      <c r="BQ52" s="9"/>
      <c r="BR52" s="9"/>
      <c r="BS52" s="9"/>
      <c r="BT52" s="9"/>
      <c r="BU52" s="9" t="s">
        <v>118</v>
      </c>
    </row>
    <row r="53" spans="1:81" ht="13.5" customHeight="1" x14ac:dyDescent="0.2">
      <c r="A53" s="10" t="s">
        <v>89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/>
      <c r="N53" s="55" t="s">
        <v>119</v>
      </c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7"/>
      <c r="AH53" s="85" t="s">
        <v>120</v>
      </c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7"/>
      <c r="BB53" s="88" t="s">
        <v>23</v>
      </c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</row>
    <row r="54" spans="1:81" x14ac:dyDescent="0.2">
      <c r="A54" s="17" t="s">
        <v>173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82">
        <f>SUM(AH54,BB54)</f>
        <v>60</v>
      </c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>
        <v>49</v>
      </c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0">
        <v>11</v>
      </c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1"/>
      <c r="BN54" s="71"/>
      <c r="BO54" s="71"/>
      <c r="BP54" s="71"/>
      <c r="BQ54" s="71"/>
      <c r="BR54" s="71"/>
      <c r="BS54" s="71"/>
      <c r="BT54" s="71"/>
      <c r="BU54" s="71"/>
    </row>
    <row r="55" spans="1:81" x14ac:dyDescent="0.2">
      <c r="A55" s="17" t="s">
        <v>144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82">
        <f>SUM(AH55,BB55)</f>
        <v>61</v>
      </c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>
        <v>50</v>
      </c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0">
        <v>11</v>
      </c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1"/>
      <c r="BN55" s="71"/>
      <c r="BO55" s="71"/>
      <c r="BP55" s="71"/>
      <c r="BQ55" s="71"/>
      <c r="BR55" s="71"/>
      <c r="BS55" s="71"/>
      <c r="BT55" s="71"/>
      <c r="BU55" s="71"/>
    </row>
    <row r="56" spans="1:81" x14ac:dyDescent="0.2">
      <c r="A56" s="17" t="s">
        <v>149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82">
        <f>SUM(AH56:BU56)</f>
        <v>61</v>
      </c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>
        <v>50</v>
      </c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0">
        <v>11</v>
      </c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1"/>
      <c r="BN56" s="71"/>
      <c r="BO56" s="71"/>
      <c r="BP56" s="71"/>
      <c r="BQ56" s="71"/>
      <c r="BR56" s="71"/>
      <c r="BS56" s="71"/>
      <c r="BT56" s="71"/>
      <c r="BU56" s="71"/>
    </row>
    <row r="57" spans="1:81" x14ac:dyDescent="0.2">
      <c r="A57" s="17" t="s">
        <v>159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82">
        <v>59</v>
      </c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>
        <v>49</v>
      </c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67">
        <v>10</v>
      </c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71"/>
      <c r="BN57" s="71"/>
      <c r="BO57" s="71"/>
      <c r="BP57" s="71"/>
      <c r="BQ57" s="71"/>
      <c r="BR57" s="71"/>
      <c r="BS57" s="71"/>
      <c r="BT57" s="71"/>
      <c r="BU57" s="71"/>
    </row>
    <row r="58" spans="1:81" x14ac:dyDescent="0.2">
      <c r="A58" s="23" t="s">
        <v>172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90">
        <f>SUM(AH58:BU58)</f>
        <v>58</v>
      </c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>
        <v>49</v>
      </c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4">
        <v>9</v>
      </c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6"/>
      <c r="BN58" s="76"/>
      <c r="BO58" s="76"/>
      <c r="BP58" s="76"/>
      <c r="BQ58" s="76"/>
      <c r="BR58" s="76"/>
      <c r="BS58" s="76"/>
      <c r="BT58" s="76"/>
      <c r="BU58" s="76"/>
    </row>
    <row r="59" spans="1:8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6"/>
      <c r="BC59" s="6"/>
      <c r="BD59" s="6"/>
      <c r="BE59" s="6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91" t="s">
        <v>109</v>
      </c>
    </row>
    <row r="60" spans="1:81" x14ac:dyDescent="0.2"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79" t="s">
        <v>140</v>
      </c>
      <c r="BV60" s="92"/>
      <c r="BW60" s="92"/>
      <c r="BX60" s="92"/>
      <c r="BY60" s="92"/>
      <c r="BZ60" s="92"/>
      <c r="CA60" s="92"/>
      <c r="CB60" s="92"/>
      <c r="CC60" s="92"/>
    </row>
    <row r="62" spans="1:81" ht="23.5" x14ac:dyDescent="0.2">
      <c r="A62" s="93" t="s">
        <v>13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</row>
    <row r="65" spans="1:73" ht="21" customHeight="1" x14ac:dyDescent="0.2">
      <c r="A65" s="5" t="s">
        <v>128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</row>
    <row r="66" spans="1:73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ht="13.5" customHeight="1" x14ac:dyDescent="0.2">
      <c r="A68" s="53" t="s">
        <v>89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4"/>
      <c r="N68" s="94" t="s">
        <v>24</v>
      </c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4" t="s">
        <v>25</v>
      </c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</row>
    <row r="69" spans="1:73" x14ac:dyDescent="0.2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9"/>
      <c r="N69" s="63" t="s">
        <v>129</v>
      </c>
      <c r="O69" s="64"/>
      <c r="P69" s="64"/>
      <c r="Q69" s="64"/>
      <c r="R69" s="64"/>
      <c r="S69" s="64"/>
      <c r="T69" s="64"/>
      <c r="U69" s="64"/>
      <c r="V69" s="64"/>
      <c r="W69" s="65"/>
      <c r="X69" s="63" t="s">
        <v>130</v>
      </c>
      <c r="Y69" s="64"/>
      <c r="Z69" s="64"/>
      <c r="AA69" s="64"/>
      <c r="AB69" s="64"/>
      <c r="AC69" s="64"/>
      <c r="AD69" s="64"/>
      <c r="AE69" s="64"/>
      <c r="AF69" s="64"/>
      <c r="AG69" s="65"/>
      <c r="AH69" s="63" t="s">
        <v>131</v>
      </c>
      <c r="AI69" s="64"/>
      <c r="AJ69" s="64"/>
      <c r="AK69" s="64"/>
      <c r="AL69" s="64"/>
      <c r="AM69" s="64"/>
      <c r="AN69" s="64"/>
      <c r="AO69" s="64"/>
      <c r="AP69" s="64"/>
      <c r="AQ69" s="65"/>
      <c r="AR69" s="63" t="s">
        <v>129</v>
      </c>
      <c r="AS69" s="64"/>
      <c r="AT69" s="64"/>
      <c r="AU69" s="64"/>
      <c r="AV69" s="64"/>
      <c r="AW69" s="64"/>
      <c r="AX69" s="64"/>
      <c r="AY69" s="64"/>
      <c r="AZ69" s="64"/>
      <c r="BA69" s="65"/>
      <c r="BB69" s="63" t="s">
        <v>130</v>
      </c>
      <c r="BC69" s="64"/>
      <c r="BD69" s="64"/>
      <c r="BE69" s="64"/>
      <c r="BF69" s="64"/>
      <c r="BG69" s="64"/>
      <c r="BH69" s="64"/>
      <c r="BI69" s="64"/>
      <c r="BJ69" s="64"/>
      <c r="BK69" s="65"/>
      <c r="BL69" s="63" t="s">
        <v>131</v>
      </c>
      <c r="BM69" s="64"/>
      <c r="BN69" s="64"/>
      <c r="BO69" s="64"/>
      <c r="BP69" s="64"/>
      <c r="BQ69" s="64"/>
      <c r="BR69" s="64"/>
      <c r="BS69" s="64"/>
      <c r="BT69" s="64"/>
      <c r="BU69" s="64"/>
    </row>
    <row r="70" spans="1:73" x14ac:dyDescent="0.2">
      <c r="A70" s="17" t="s">
        <v>173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96"/>
      <c r="N70" s="22">
        <f>SUM(X70,AH70)</f>
        <v>24</v>
      </c>
      <c r="O70" s="20"/>
      <c r="P70" s="20"/>
      <c r="Q70" s="20"/>
      <c r="R70" s="20"/>
      <c r="S70" s="20"/>
      <c r="T70" s="20"/>
      <c r="U70" s="20"/>
      <c r="V70" s="20"/>
      <c r="W70" s="20"/>
      <c r="X70" s="20">
        <v>13</v>
      </c>
      <c r="Y70" s="20"/>
      <c r="Z70" s="20"/>
      <c r="AA70" s="20"/>
      <c r="AB70" s="20"/>
      <c r="AC70" s="20"/>
      <c r="AD70" s="20"/>
      <c r="AE70" s="20"/>
      <c r="AF70" s="20"/>
      <c r="AG70" s="20"/>
      <c r="AH70" s="20">
        <v>11</v>
      </c>
      <c r="AI70" s="20"/>
      <c r="AJ70" s="20"/>
      <c r="AK70" s="20"/>
      <c r="AL70" s="20"/>
      <c r="AM70" s="20"/>
      <c r="AN70" s="20"/>
      <c r="AO70" s="20"/>
      <c r="AP70" s="20"/>
      <c r="AQ70" s="20"/>
      <c r="AR70" s="20">
        <f>SUM(BB70,BL70)</f>
        <v>449</v>
      </c>
      <c r="AS70" s="20"/>
      <c r="AT70" s="20"/>
      <c r="AU70" s="20"/>
      <c r="AV70" s="20"/>
      <c r="AW70" s="20"/>
      <c r="AX70" s="20"/>
      <c r="AY70" s="20"/>
      <c r="AZ70" s="20"/>
      <c r="BA70" s="20"/>
      <c r="BB70" s="20">
        <v>203</v>
      </c>
      <c r="BC70" s="20"/>
      <c r="BD70" s="20"/>
      <c r="BE70" s="20"/>
      <c r="BF70" s="20"/>
      <c r="BG70" s="20"/>
      <c r="BH70" s="20"/>
      <c r="BI70" s="20"/>
      <c r="BJ70" s="20"/>
      <c r="BK70" s="20"/>
      <c r="BL70" s="20">
        <v>246</v>
      </c>
      <c r="BM70" s="20"/>
      <c r="BN70" s="20"/>
      <c r="BO70" s="20"/>
      <c r="BP70" s="20"/>
      <c r="BQ70" s="20"/>
      <c r="BR70" s="20"/>
      <c r="BS70" s="20"/>
      <c r="BT70" s="20"/>
      <c r="BU70" s="20"/>
    </row>
    <row r="71" spans="1:73" x14ac:dyDescent="0.2">
      <c r="A71" s="17" t="s">
        <v>144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96"/>
      <c r="N71" s="22">
        <f>SUM(X71,AH71)</f>
        <v>24</v>
      </c>
      <c r="O71" s="20"/>
      <c r="P71" s="20"/>
      <c r="Q71" s="20"/>
      <c r="R71" s="20"/>
      <c r="S71" s="20"/>
      <c r="T71" s="20"/>
      <c r="U71" s="20"/>
      <c r="V71" s="20"/>
      <c r="W71" s="20"/>
      <c r="X71" s="20">
        <v>13</v>
      </c>
      <c r="Y71" s="20"/>
      <c r="Z71" s="20"/>
      <c r="AA71" s="20"/>
      <c r="AB71" s="20"/>
      <c r="AC71" s="20"/>
      <c r="AD71" s="20"/>
      <c r="AE71" s="20"/>
      <c r="AF71" s="20"/>
      <c r="AG71" s="20"/>
      <c r="AH71" s="20">
        <v>11</v>
      </c>
      <c r="AI71" s="20"/>
      <c r="AJ71" s="20"/>
      <c r="AK71" s="20"/>
      <c r="AL71" s="20"/>
      <c r="AM71" s="20"/>
      <c r="AN71" s="20"/>
      <c r="AO71" s="20"/>
      <c r="AP71" s="20"/>
      <c r="AQ71" s="20"/>
      <c r="AR71" s="20">
        <f>SUM(BB71,BL71)</f>
        <v>444</v>
      </c>
      <c r="AS71" s="20"/>
      <c r="AT71" s="20"/>
      <c r="AU71" s="20"/>
      <c r="AV71" s="20"/>
      <c r="AW71" s="20"/>
      <c r="AX71" s="20"/>
      <c r="AY71" s="20"/>
      <c r="AZ71" s="20"/>
      <c r="BA71" s="20"/>
      <c r="BB71" s="20">
        <v>193</v>
      </c>
      <c r="BC71" s="20"/>
      <c r="BD71" s="20"/>
      <c r="BE71" s="20"/>
      <c r="BF71" s="20"/>
      <c r="BG71" s="20"/>
      <c r="BH71" s="20"/>
      <c r="BI71" s="20"/>
      <c r="BJ71" s="20"/>
      <c r="BK71" s="20"/>
      <c r="BL71" s="20">
        <v>251</v>
      </c>
      <c r="BM71" s="20"/>
      <c r="BN71" s="20"/>
      <c r="BO71" s="20"/>
      <c r="BP71" s="20"/>
      <c r="BQ71" s="20"/>
      <c r="BR71" s="20"/>
      <c r="BS71" s="20"/>
      <c r="BT71" s="20"/>
      <c r="BU71" s="20"/>
    </row>
    <row r="72" spans="1:73" x14ac:dyDescent="0.2">
      <c r="A72" s="17" t="s">
        <v>149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96"/>
      <c r="N72" s="22">
        <f>SUM(X72:AQ72)</f>
        <v>24</v>
      </c>
      <c r="O72" s="20"/>
      <c r="P72" s="20"/>
      <c r="Q72" s="20"/>
      <c r="R72" s="20"/>
      <c r="S72" s="20"/>
      <c r="T72" s="20"/>
      <c r="U72" s="20"/>
      <c r="V72" s="20"/>
      <c r="W72" s="20"/>
      <c r="X72" s="20">
        <v>13</v>
      </c>
      <c r="Y72" s="20"/>
      <c r="Z72" s="20"/>
      <c r="AA72" s="20"/>
      <c r="AB72" s="20"/>
      <c r="AC72" s="20"/>
      <c r="AD72" s="20"/>
      <c r="AE72" s="20"/>
      <c r="AF72" s="20"/>
      <c r="AG72" s="20"/>
      <c r="AH72" s="20">
        <v>11</v>
      </c>
      <c r="AI72" s="20"/>
      <c r="AJ72" s="20"/>
      <c r="AK72" s="20"/>
      <c r="AL72" s="20"/>
      <c r="AM72" s="20"/>
      <c r="AN72" s="20"/>
      <c r="AO72" s="20"/>
      <c r="AP72" s="20"/>
      <c r="AQ72" s="20"/>
      <c r="AR72" s="20">
        <f>SUM(BB72:BU72)</f>
        <v>470</v>
      </c>
      <c r="AS72" s="20"/>
      <c r="AT72" s="20"/>
      <c r="AU72" s="20"/>
      <c r="AV72" s="20"/>
      <c r="AW72" s="20"/>
      <c r="AX72" s="20"/>
      <c r="AY72" s="20"/>
      <c r="AZ72" s="20"/>
      <c r="BA72" s="20"/>
      <c r="BB72" s="20">
        <v>204</v>
      </c>
      <c r="BC72" s="20"/>
      <c r="BD72" s="20"/>
      <c r="BE72" s="20"/>
      <c r="BF72" s="20"/>
      <c r="BG72" s="20"/>
      <c r="BH72" s="20"/>
      <c r="BI72" s="20"/>
      <c r="BJ72" s="20"/>
      <c r="BK72" s="20"/>
      <c r="BL72" s="20">
        <v>266</v>
      </c>
      <c r="BM72" s="20"/>
      <c r="BN72" s="20"/>
      <c r="BO72" s="20"/>
      <c r="BP72" s="20"/>
      <c r="BQ72" s="20"/>
      <c r="BR72" s="20"/>
      <c r="BS72" s="20"/>
      <c r="BT72" s="20"/>
      <c r="BU72" s="20"/>
    </row>
    <row r="73" spans="1:73" x14ac:dyDescent="0.2">
      <c r="A73" s="17" t="s">
        <v>159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22">
        <f>SUM(X73:AQ73)</f>
        <v>24</v>
      </c>
      <c r="O73" s="20"/>
      <c r="P73" s="20"/>
      <c r="Q73" s="20"/>
      <c r="R73" s="20"/>
      <c r="S73" s="20"/>
      <c r="T73" s="20"/>
      <c r="U73" s="20"/>
      <c r="V73" s="20"/>
      <c r="W73" s="20"/>
      <c r="X73" s="20">
        <v>13</v>
      </c>
      <c r="Y73" s="20"/>
      <c r="Z73" s="20"/>
      <c r="AA73" s="20"/>
      <c r="AB73" s="20"/>
      <c r="AC73" s="20"/>
      <c r="AD73" s="20"/>
      <c r="AE73" s="20"/>
      <c r="AF73" s="20"/>
      <c r="AG73" s="20"/>
      <c r="AH73" s="20">
        <v>11</v>
      </c>
      <c r="AI73" s="20"/>
      <c r="AJ73" s="20"/>
      <c r="AK73" s="20"/>
      <c r="AL73" s="20"/>
      <c r="AM73" s="20"/>
      <c r="AN73" s="20"/>
      <c r="AO73" s="20"/>
      <c r="AP73" s="20"/>
      <c r="AQ73" s="20"/>
      <c r="AR73" s="20">
        <f>SUM(BB73:BU73)</f>
        <v>458</v>
      </c>
      <c r="AS73" s="20"/>
      <c r="AT73" s="20"/>
      <c r="AU73" s="20"/>
      <c r="AV73" s="20"/>
      <c r="AW73" s="20"/>
      <c r="AX73" s="20"/>
      <c r="AY73" s="20"/>
      <c r="AZ73" s="20"/>
      <c r="BA73" s="20"/>
      <c r="BB73" s="20">
        <v>196</v>
      </c>
      <c r="BC73" s="20"/>
      <c r="BD73" s="20"/>
      <c r="BE73" s="20"/>
      <c r="BF73" s="20"/>
      <c r="BG73" s="20"/>
      <c r="BH73" s="20"/>
      <c r="BI73" s="20"/>
      <c r="BJ73" s="20"/>
      <c r="BK73" s="20"/>
      <c r="BL73" s="20">
        <v>262</v>
      </c>
      <c r="BM73" s="20"/>
      <c r="BN73" s="20"/>
      <c r="BO73" s="20"/>
      <c r="BP73" s="20"/>
      <c r="BQ73" s="20"/>
      <c r="BR73" s="20"/>
      <c r="BS73" s="20"/>
      <c r="BT73" s="20"/>
      <c r="BU73" s="20"/>
    </row>
    <row r="74" spans="1:73" x14ac:dyDescent="0.2">
      <c r="A74" s="23" t="s">
        <v>172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97"/>
      <c r="N74" s="24">
        <f>SUM(X74:AQ74)</f>
        <v>24</v>
      </c>
      <c r="O74" s="25"/>
      <c r="P74" s="25"/>
      <c r="Q74" s="25"/>
      <c r="R74" s="25"/>
      <c r="S74" s="25"/>
      <c r="T74" s="25"/>
      <c r="U74" s="25"/>
      <c r="V74" s="25"/>
      <c r="W74" s="25"/>
      <c r="X74" s="25">
        <v>13</v>
      </c>
      <c r="Y74" s="25"/>
      <c r="Z74" s="25"/>
      <c r="AA74" s="25"/>
      <c r="AB74" s="25"/>
      <c r="AC74" s="25"/>
      <c r="AD74" s="25"/>
      <c r="AE74" s="25"/>
      <c r="AF74" s="25"/>
      <c r="AG74" s="25"/>
      <c r="AH74" s="25">
        <v>11</v>
      </c>
      <c r="AI74" s="25"/>
      <c r="AJ74" s="25"/>
      <c r="AK74" s="25"/>
      <c r="AL74" s="25"/>
      <c r="AM74" s="25"/>
      <c r="AN74" s="25"/>
      <c r="AO74" s="25"/>
      <c r="AP74" s="25"/>
      <c r="AQ74" s="25"/>
      <c r="AR74" s="25">
        <f>SUM(BB74:BU74)</f>
        <v>465</v>
      </c>
      <c r="AS74" s="25"/>
      <c r="AT74" s="25"/>
      <c r="AU74" s="25"/>
      <c r="AV74" s="25"/>
      <c r="AW74" s="25"/>
      <c r="AX74" s="25"/>
      <c r="AY74" s="25"/>
      <c r="AZ74" s="25"/>
      <c r="BA74" s="25"/>
      <c r="BB74" s="25">
        <v>200</v>
      </c>
      <c r="BC74" s="25"/>
      <c r="BD74" s="25"/>
      <c r="BE74" s="25"/>
      <c r="BF74" s="25"/>
      <c r="BG74" s="25"/>
      <c r="BH74" s="25"/>
      <c r="BI74" s="25"/>
      <c r="BJ74" s="25"/>
      <c r="BK74" s="25"/>
      <c r="BL74" s="25">
        <v>265</v>
      </c>
      <c r="BM74" s="25"/>
      <c r="BN74" s="25"/>
      <c r="BO74" s="25"/>
      <c r="BP74" s="25"/>
      <c r="BQ74" s="25"/>
      <c r="BR74" s="25"/>
      <c r="BS74" s="25"/>
      <c r="BT74" s="25"/>
      <c r="BU74" s="25"/>
    </row>
    <row r="75" spans="1:73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ht="13.5" customHeight="1" x14ac:dyDescent="0.2">
      <c r="A76" s="53" t="s">
        <v>89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4"/>
      <c r="N76" s="94" t="s">
        <v>26</v>
      </c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</row>
    <row r="77" spans="1:73" x14ac:dyDescent="0.2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9"/>
      <c r="N77" s="63" t="s">
        <v>129</v>
      </c>
      <c r="O77" s="64"/>
      <c r="P77" s="64"/>
      <c r="Q77" s="64"/>
      <c r="R77" s="64"/>
      <c r="S77" s="64"/>
      <c r="T77" s="64"/>
      <c r="U77" s="64"/>
      <c r="V77" s="64"/>
      <c r="W77" s="65"/>
      <c r="X77" s="63" t="s">
        <v>130</v>
      </c>
      <c r="Y77" s="64"/>
      <c r="Z77" s="64"/>
      <c r="AA77" s="64"/>
      <c r="AB77" s="64"/>
      <c r="AC77" s="64"/>
      <c r="AD77" s="64"/>
      <c r="AE77" s="64"/>
      <c r="AF77" s="64"/>
      <c r="AG77" s="65"/>
      <c r="AH77" s="63" t="s">
        <v>131</v>
      </c>
      <c r="AI77" s="64"/>
      <c r="AJ77" s="64"/>
      <c r="AK77" s="64"/>
      <c r="AL77" s="64"/>
      <c r="AM77" s="64"/>
      <c r="AN77" s="64"/>
      <c r="AO77" s="64"/>
      <c r="AP77" s="64"/>
      <c r="AQ77" s="64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</row>
    <row r="78" spans="1:73" x14ac:dyDescent="0.2">
      <c r="A78" s="17" t="s">
        <v>173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96"/>
      <c r="N78" s="22">
        <f>SUM(X78,AH78)</f>
        <v>2794</v>
      </c>
      <c r="O78" s="20"/>
      <c r="P78" s="20"/>
      <c r="Q78" s="20"/>
      <c r="R78" s="20"/>
      <c r="S78" s="20"/>
      <c r="T78" s="20"/>
      <c r="U78" s="20"/>
      <c r="V78" s="20"/>
      <c r="W78" s="20"/>
      <c r="X78" s="20">
        <v>1215</v>
      </c>
      <c r="Y78" s="20"/>
      <c r="Z78" s="20"/>
      <c r="AA78" s="20"/>
      <c r="AB78" s="20"/>
      <c r="AC78" s="20"/>
      <c r="AD78" s="20"/>
      <c r="AE78" s="20"/>
      <c r="AF78" s="20"/>
      <c r="AG78" s="20"/>
      <c r="AH78" s="20">
        <v>1579</v>
      </c>
      <c r="AI78" s="20"/>
      <c r="AJ78" s="20"/>
      <c r="AK78" s="20"/>
      <c r="AL78" s="20"/>
      <c r="AM78" s="20"/>
      <c r="AN78" s="20"/>
      <c r="AO78" s="20"/>
      <c r="AP78" s="20"/>
      <c r="AQ78" s="20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</row>
    <row r="79" spans="1:73" x14ac:dyDescent="0.2">
      <c r="A79" s="17" t="s">
        <v>144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96"/>
      <c r="N79" s="22">
        <f>SUM(X79,AH79)</f>
        <v>2794</v>
      </c>
      <c r="O79" s="20"/>
      <c r="P79" s="20"/>
      <c r="Q79" s="20"/>
      <c r="R79" s="20"/>
      <c r="S79" s="20"/>
      <c r="T79" s="20"/>
      <c r="U79" s="20"/>
      <c r="V79" s="20"/>
      <c r="W79" s="20"/>
      <c r="X79" s="20">
        <v>1215</v>
      </c>
      <c r="Y79" s="20"/>
      <c r="Z79" s="20"/>
      <c r="AA79" s="20"/>
      <c r="AB79" s="20"/>
      <c r="AC79" s="20"/>
      <c r="AD79" s="20"/>
      <c r="AE79" s="20"/>
      <c r="AF79" s="20"/>
      <c r="AG79" s="20"/>
      <c r="AH79" s="20">
        <v>1579</v>
      </c>
      <c r="AI79" s="20"/>
      <c r="AJ79" s="20"/>
      <c r="AK79" s="20"/>
      <c r="AL79" s="20"/>
      <c r="AM79" s="20"/>
      <c r="AN79" s="20"/>
      <c r="AO79" s="20"/>
      <c r="AP79" s="20"/>
      <c r="AQ79" s="20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</row>
    <row r="80" spans="1:73" x14ac:dyDescent="0.2">
      <c r="A80" s="17" t="s">
        <v>149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96"/>
      <c r="N80" s="22">
        <f>SUM(X80:AQ80)</f>
        <v>2794</v>
      </c>
      <c r="O80" s="20"/>
      <c r="P80" s="20"/>
      <c r="Q80" s="20"/>
      <c r="R80" s="20"/>
      <c r="S80" s="20"/>
      <c r="T80" s="20"/>
      <c r="U80" s="20"/>
      <c r="V80" s="20"/>
      <c r="W80" s="20"/>
      <c r="X80" s="20">
        <v>1215</v>
      </c>
      <c r="Y80" s="20"/>
      <c r="Z80" s="20"/>
      <c r="AA80" s="20"/>
      <c r="AB80" s="20"/>
      <c r="AC80" s="20"/>
      <c r="AD80" s="20"/>
      <c r="AE80" s="20"/>
      <c r="AF80" s="20"/>
      <c r="AG80" s="20"/>
      <c r="AH80" s="20">
        <v>1579</v>
      </c>
      <c r="AI80" s="20"/>
      <c r="AJ80" s="20"/>
      <c r="AK80" s="20"/>
      <c r="AL80" s="20"/>
      <c r="AM80" s="20"/>
      <c r="AN80" s="20"/>
      <c r="AO80" s="20"/>
      <c r="AP80" s="20"/>
      <c r="AQ80" s="20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</row>
    <row r="81" spans="1:73" x14ac:dyDescent="0.2">
      <c r="A81" s="17" t="s">
        <v>159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22">
        <f>SUM(X81:AQ81)</f>
        <v>2744</v>
      </c>
      <c r="O81" s="20"/>
      <c r="P81" s="20"/>
      <c r="Q81" s="20"/>
      <c r="R81" s="20"/>
      <c r="S81" s="20"/>
      <c r="T81" s="20"/>
      <c r="U81" s="20"/>
      <c r="V81" s="20"/>
      <c r="W81" s="20"/>
      <c r="X81" s="20">
        <v>1215</v>
      </c>
      <c r="Y81" s="20"/>
      <c r="Z81" s="20"/>
      <c r="AA81" s="20"/>
      <c r="AB81" s="20"/>
      <c r="AC81" s="20"/>
      <c r="AD81" s="20"/>
      <c r="AE81" s="20"/>
      <c r="AF81" s="20"/>
      <c r="AG81" s="20"/>
      <c r="AH81" s="20">
        <v>1529</v>
      </c>
      <c r="AI81" s="20"/>
      <c r="AJ81" s="20"/>
      <c r="AK81" s="20"/>
      <c r="AL81" s="20"/>
      <c r="AM81" s="20"/>
      <c r="AN81" s="20"/>
      <c r="AO81" s="20"/>
      <c r="AP81" s="20"/>
      <c r="AQ81" s="20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</row>
    <row r="82" spans="1:73" x14ac:dyDescent="0.2">
      <c r="A82" s="23" t="s">
        <v>172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97"/>
      <c r="N82" s="24">
        <f>SUM(X82:AQ82)</f>
        <v>2766</v>
      </c>
      <c r="O82" s="25"/>
      <c r="P82" s="25"/>
      <c r="Q82" s="25"/>
      <c r="R82" s="25"/>
      <c r="S82" s="25"/>
      <c r="T82" s="25"/>
      <c r="U82" s="25"/>
      <c r="V82" s="25"/>
      <c r="W82" s="25"/>
      <c r="X82" s="26">
        <v>1215</v>
      </c>
      <c r="Y82" s="26"/>
      <c r="Z82" s="26"/>
      <c r="AA82" s="26"/>
      <c r="AB82" s="26"/>
      <c r="AC82" s="26"/>
      <c r="AD82" s="26"/>
      <c r="AE82" s="26"/>
      <c r="AF82" s="26"/>
      <c r="AG82" s="26"/>
      <c r="AH82" s="26">
        <v>1551</v>
      </c>
      <c r="AI82" s="26"/>
      <c r="AJ82" s="26"/>
      <c r="AK82" s="26"/>
      <c r="AL82" s="26"/>
      <c r="AM82" s="26"/>
      <c r="AN82" s="26"/>
      <c r="AO82" s="26"/>
      <c r="AP82" s="26"/>
      <c r="AQ82" s="26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</row>
    <row r="83" spans="1:73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9" t="s">
        <v>177</v>
      </c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</row>
    <row r="86" spans="1:73" ht="21" customHeight="1" x14ac:dyDescent="0.2">
      <c r="A86" s="5" t="s">
        <v>132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</row>
    <row r="87" spans="1:73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9"/>
      <c r="BM87" s="69"/>
      <c r="BN87" s="69"/>
      <c r="BO87" s="69"/>
      <c r="BP87" s="69"/>
      <c r="BQ87" s="69"/>
      <c r="BR87" s="69"/>
      <c r="BS87" s="69"/>
      <c r="BT87" s="69"/>
      <c r="BU87" s="7"/>
    </row>
    <row r="88" spans="1:73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8"/>
      <c r="BM88" s="8"/>
      <c r="BN88" s="8"/>
      <c r="BO88" s="8"/>
      <c r="BP88" s="8"/>
      <c r="BQ88" s="8"/>
      <c r="BR88" s="8"/>
      <c r="BS88" s="8"/>
      <c r="BT88" s="8"/>
      <c r="BU88" s="9" t="s">
        <v>133</v>
      </c>
    </row>
    <row r="89" spans="1:73" ht="13.5" customHeight="1" x14ac:dyDescent="0.2">
      <c r="A89" s="10" t="s">
        <v>89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1"/>
      <c r="N89" s="100" t="s">
        <v>134</v>
      </c>
      <c r="O89" s="10"/>
      <c r="P89" s="10"/>
      <c r="Q89" s="10"/>
      <c r="R89" s="10"/>
      <c r="S89" s="10"/>
      <c r="T89" s="10"/>
      <c r="U89" s="10"/>
      <c r="V89" s="10"/>
      <c r="W89" s="11"/>
      <c r="X89" s="101" t="s">
        <v>27</v>
      </c>
      <c r="Y89" s="102"/>
      <c r="Z89" s="102"/>
      <c r="AA89" s="102"/>
      <c r="AB89" s="102"/>
      <c r="AC89" s="102"/>
      <c r="AD89" s="102"/>
      <c r="AE89" s="102"/>
      <c r="AF89" s="102"/>
      <c r="AG89" s="102"/>
      <c r="AH89" s="55" t="s">
        <v>28</v>
      </c>
      <c r="AI89" s="56"/>
      <c r="AJ89" s="56"/>
      <c r="AK89" s="56"/>
      <c r="AL89" s="56"/>
      <c r="AM89" s="56"/>
      <c r="AN89" s="56"/>
      <c r="AO89" s="56"/>
      <c r="AP89" s="56"/>
      <c r="AQ89" s="56"/>
      <c r="AR89" s="55" t="s">
        <v>29</v>
      </c>
      <c r="AS89" s="56"/>
      <c r="AT89" s="56"/>
      <c r="AU89" s="56"/>
      <c r="AV89" s="56"/>
      <c r="AW89" s="56"/>
      <c r="AX89" s="56"/>
      <c r="AY89" s="56"/>
      <c r="AZ89" s="56"/>
      <c r="BA89" s="56"/>
      <c r="BB89" s="100" t="s">
        <v>30</v>
      </c>
      <c r="BC89" s="10"/>
      <c r="BD89" s="10"/>
      <c r="BE89" s="10"/>
      <c r="BF89" s="10"/>
      <c r="BG89" s="10"/>
      <c r="BH89" s="10"/>
      <c r="BI89" s="10"/>
      <c r="BJ89" s="10"/>
      <c r="BK89" s="10"/>
      <c r="BL89" s="88" t="s">
        <v>31</v>
      </c>
      <c r="BM89" s="89"/>
      <c r="BN89" s="89"/>
      <c r="BO89" s="89"/>
      <c r="BP89" s="89"/>
      <c r="BQ89" s="89"/>
      <c r="BR89" s="89"/>
      <c r="BS89" s="89"/>
      <c r="BT89" s="89"/>
      <c r="BU89" s="89"/>
    </row>
    <row r="90" spans="1:73" x14ac:dyDescent="0.2">
      <c r="A90" s="17" t="s">
        <v>173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96"/>
      <c r="N90" s="22">
        <f>SUM(X90,AH90,AR90,BB90,BL90,N97,X97,AH97)</f>
        <v>7612</v>
      </c>
      <c r="O90" s="20"/>
      <c r="P90" s="20"/>
      <c r="Q90" s="20"/>
      <c r="R90" s="20"/>
      <c r="S90" s="20"/>
      <c r="T90" s="20"/>
      <c r="U90" s="20"/>
      <c r="V90" s="20"/>
      <c r="W90" s="20"/>
      <c r="X90" s="20">
        <v>244</v>
      </c>
      <c r="Y90" s="20"/>
      <c r="Z90" s="20"/>
      <c r="AA90" s="20"/>
      <c r="AB90" s="20"/>
      <c r="AC90" s="20"/>
      <c r="AD90" s="20"/>
      <c r="AE90" s="20"/>
      <c r="AF90" s="20"/>
      <c r="AG90" s="20"/>
      <c r="AH90" s="35">
        <v>53</v>
      </c>
      <c r="AI90" s="35"/>
      <c r="AJ90" s="35"/>
      <c r="AK90" s="35"/>
      <c r="AL90" s="35"/>
      <c r="AM90" s="35"/>
      <c r="AN90" s="35"/>
      <c r="AO90" s="81"/>
      <c r="AP90" s="81"/>
      <c r="AQ90" s="81"/>
      <c r="AR90" s="20">
        <v>2290</v>
      </c>
      <c r="AS90" s="20"/>
      <c r="AT90" s="20"/>
      <c r="AU90" s="20"/>
      <c r="AV90" s="20"/>
      <c r="AW90" s="20"/>
      <c r="AX90" s="20"/>
      <c r="AY90" s="20"/>
      <c r="AZ90" s="20"/>
      <c r="BA90" s="20"/>
      <c r="BB90" s="35">
        <v>97</v>
      </c>
      <c r="BC90" s="35"/>
      <c r="BD90" s="35"/>
      <c r="BE90" s="35"/>
      <c r="BF90" s="35"/>
      <c r="BG90" s="35"/>
      <c r="BH90" s="35"/>
      <c r="BI90" s="81"/>
      <c r="BJ90" s="81"/>
      <c r="BK90" s="81"/>
      <c r="BL90" s="20">
        <v>2427</v>
      </c>
      <c r="BM90" s="20"/>
      <c r="BN90" s="20"/>
      <c r="BO90" s="20"/>
      <c r="BP90" s="20"/>
      <c r="BQ90" s="20"/>
      <c r="BR90" s="20"/>
      <c r="BS90" s="20"/>
      <c r="BT90" s="20"/>
      <c r="BU90" s="20"/>
    </row>
    <row r="91" spans="1:73" x14ac:dyDescent="0.2">
      <c r="A91" s="17" t="s">
        <v>144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96"/>
      <c r="N91" s="22">
        <f>SUM(X91,AH91,AR91,BB91,BL91,N98,X98,AH98)</f>
        <v>7806</v>
      </c>
      <c r="O91" s="20"/>
      <c r="P91" s="20"/>
      <c r="Q91" s="20"/>
      <c r="R91" s="20"/>
      <c r="S91" s="20"/>
      <c r="T91" s="20"/>
      <c r="U91" s="20"/>
      <c r="V91" s="20"/>
      <c r="W91" s="20"/>
      <c r="X91" s="20">
        <v>499</v>
      </c>
      <c r="Y91" s="20"/>
      <c r="Z91" s="20"/>
      <c r="AA91" s="20"/>
      <c r="AB91" s="20"/>
      <c r="AC91" s="20"/>
      <c r="AD91" s="20"/>
      <c r="AE91" s="20"/>
      <c r="AF91" s="20"/>
      <c r="AG91" s="20"/>
      <c r="AH91" s="35">
        <v>45</v>
      </c>
      <c r="AI91" s="35"/>
      <c r="AJ91" s="35"/>
      <c r="AK91" s="35"/>
      <c r="AL91" s="35"/>
      <c r="AM91" s="35"/>
      <c r="AN91" s="35"/>
      <c r="AO91" s="81"/>
      <c r="AP91" s="81"/>
      <c r="AQ91" s="81"/>
      <c r="AR91" s="20">
        <v>2306</v>
      </c>
      <c r="AS91" s="20"/>
      <c r="AT91" s="20"/>
      <c r="AU91" s="20"/>
      <c r="AV91" s="20"/>
      <c r="AW91" s="20"/>
      <c r="AX91" s="20"/>
      <c r="AY91" s="20"/>
      <c r="AZ91" s="20"/>
      <c r="BA91" s="20"/>
      <c r="BB91" s="35">
        <v>40</v>
      </c>
      <c r="BC91" s="35"/>
      <c r="BD91" s="35"/>
      <c r="BE91" s="35"/>
      <c r="BF91" s="35"/>
      <c r="BG91" s="35"/>
      <c r="BH91" s="35"/>
      <c r="BI91" s="81"/>
      <c r="BJ91" s="81"/>
      <c r="BK91" s="81"/>
      <c r="BL91" s="20">
        <v>2821</v>
      </c>
      <c r="BM91" s="20"/>
      <c r="BN91" s="20"/>
      <c r="BO91" s="20"/>
      <c r="BP91" s="20"/>
      <c r="BQ91" s="20"/>
      <c r="BR91" s="20"/>
      <c r="BS91" s="20"/>
      <c r="BT91" s="20"/>
      <c r="BU91" s="20"/>
    </row>
    <row r="92" spans="1:73" x14ac:dyDescent="0.2">
      <c r="A92" s="17" t="s">
        <v>149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22">
        <f>SUM(X92,AH92,AR92,BB92,BL92,N99,X99,AH99)</f>
        <v>7699</v>
      </c>
      <c r="O92" s="20"/>
      <c r="P92" s="20"/>
      <c r="Q92" s="20"/>
      <c r="R92" s="20"/>
      <c r="S92" s="20"/>
      <c r="T92" s="20"/>
      <c r="U92" s="20"/>
      <c r="V92" s="20"/>
      <c r="W92" s="20"/>
      <c r="X92" s="20">
        <v>233</v>
      </c>
      <c r="Y92" s="20"/>
      <c r="Z92" s="20"/>
      <c r="AA92" s="20"/>
      <c r="AB92" s="20"/>
      <c r="AC92" s="20"/>
      <c r="AD92" s="20"/>
      <c r="AE92" s="20"/>
      <c r="AF92" s="20"/>
      <c r="AG92" s="20"/>
      <c r="AH92" s="35">
        <v>41</v>
      </c>
      <c r="AI92" s="35"/>
      <c r="AJ92" s="35"/>
      <c r="AK92" s="35"/>
      <c r="AL92" s="35"/>
      <c r="AM92" s="35"/>
      <c r="AN92" s="35"/>
      <c r="AO92" s="81"/>
      <c r="AP92" s="81"/>
      <c r="AQ92" s="81"/>
      <c r="AR92" s="20">
        <v>2166</v>
      </c>
      <c r="AS92" s="20"/>
      <c r="AT92" s="20"/>
      <c r="AU92" s="20"/>
      <c r="AV92" s="20"/>
      <c r="AW92" s="20"/>
      <c r="AX92" s="20"/>
      <c r="AY92" s="20"/>
      <c r="AZ92" s="20"/>
      <c r="BA92" s="20"/>
      <c r="BB92" s="35">
        <v>73</v>
      </c>
      <c r="BC92" s="35"/>
      <c r="BD92" s="35"/>
      <c r="BE92" s="35"/>
      <c r="BF92" s="35"/>
      <c r="BG92" s="35"/>
      <c r="BH92" s="35"/>
      <c r="BI92" s="81"/>
      <c r="BJ92" s="81"/>
      <c r="BK92" s="81"/>
      <c r="BL92" s="20">
        <v>2388</v>
      </c>
      <c r="BM92" s="20"/>
      <c r="BN92" s="20"/>
      <c r="BO92" s="20"/>
      <c r="BP92" s="20"/>
      <c r="BQ92" s="20"/>
      <c r="BR92" s="20"/>
      <c r="BS92" s="20"/>
      <c r="BT92" s="20"/>
      <c r="BU92" s="20"/>
    </row>
    <row r="93" spans="1:73" x14ac:dyDescent="0.2">
      <c r="A93" s="17" t="s">
        <v>159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22">
        <f>SUM(X93,AH93,AR93,BB93,BL93,N100,X100,AH100)</f>
        <v>6364</v>
      </c>
      <c r="O93" s="20"/>
      <c r="P93" s="20"/>
      <c r="Q93" s="20"/>
      <c r="R93" s="20"/>
      <c r="S93" s="20"/>
      <c r="T93" s="20"/>
      <c r="U93" s="20"/>
      <c r="V93" s="20"/>
      <c r="W93" s="20"/>
      <c r="X93" s="20">
        <v>187</v>
      </c>
      <c r="Y93" s="20"/>
      <c r="Z93" s="20"/>
      <c r="AA93" s="20"/>
      <c r="AB93" s="20"/>
      <c r="AC93" s="20"/>
      <c r="AD93" s="20"/>
      <c r="AE93" s="20"/>
      <c r="AF93" s="20"/>
      <c r="AG93" s="20"/>
      <c r="AH93" s="35">
        <v>42</v>
      </c>
      <c r="AI93" s="35"/>
      <c r="AJ93" s="35"/>
      <c r="AK93" s="35"/>
      <c r="AL93" s="35"/>
      <c r="AM93" s="35"/>
      <c r="AN93" s="35"/>
      <c r="AO93" s="81"/>
      <c r="AP93" s="81"/>
      <c r="AQ93" s="81"/>
      <c r="AR93" s="20">
        <v>2204</v>
      </c>
      <c r="AS93" s="20"/>
      <c r="AT93" s="20"/>
      <c r="AU93" s="20"/>
      <c r="AV93" s="20"/>
      <c r="AW93" s="20"/>
      <c r="AX93" s="20"/>
      <c r="AY93" s="20"/>
      <c r="AZ93" s="20"/>
      <c r="BA93" s="20"/>
      <c r="BB93" s="35">
        <v>112</v>
      </c>
      <c r="BC93" s="35"/>
      <c r="BD93" s="35"/>
      <c r="BE93" s="35"/>
      <c r="BF93" s="35"/>
      <c r="BG93" s="35"/>
      <c r="BH93" s="35"/>
      <c r="BI93" s="81"/>
      <c r="BJ93" s="81"/>
      <c r="BK93" s="81"/>
      <c r="BL93" s="20">
        <v>2018</v>
      </c>
      <c r="BM93" s="20"/>
      <c r="BN93" s="20"/>
      <c r="BO93" s="20"/>
      <c r="BP93" s="20"/>
      <c r="BQ93" s="20"/>
      <c r="BR93" s="20"/>
      <c r="BS93" s="20"/>
      <c r="BT93" s="20"/>
      <c r="BU93" s="20"/>
    </row>
    <row r="94" spans="1:73" x14ac:dyDescent="0.2">
      <c r="A94" s="23" t="s">
        <v>172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97"/>
      <c r="N94" s="24">
        <v>7042</v>
      </c>
      <c r="O94" s="25"/>
      <c r="P94" s="25"/>
      <c r="Q94" s="25"/>
      <c r="R94" s="25"/>
      <c r="S94" s="25"/>
      <c r="T94" s="25"/>
      <c r="U94" s="25"/>
      <c r="V94" s="25"/>
      <c r="W94" s="25"/>
      <c r="X94" s="26">
        <v>161</v>
      </c>
      <c r="Y94" s="26"/>
      <c r="Z94" s="26"/>
      <c r="AA94" s="26"/>
      <c r="AB94" s="26"/>
      <c r="AC94" s="26"/>
      <c r="AD94" s="26"/>
      <c r="AE94" s="26"/>
      <c r="AF94" s="26"/>
      <c r="AG94" s="26"/>
      <c r="AH94" s="45">
        <v>73</v>
      </c>
      <c r="AI94" s="45"/>
      <c r="AJ94" s="45"/>
      <c r="AK94" s="45"/>
      <c r="AL94" s="45"/>
      <c r="AM94" s="45"/>
      <c r="AN94" s="45"/>
      <c r="AO94" s="103"/>
      <c r="AP94" s="103"/>
      <c r="AQ94" s="103"/>
      <c r="AR94" s="20">
        <v>2068</v>
      </c>
      <c r="AS94" s="20"/>
      <c r="AT94" s="20"/>
      <c r="AU94" s="20"/>
      <c r="AV94" s="20"/>
      <c r="AW94" s="20"/>
      <c r="AX94" s="20"/>
      <c r="AY94" s="20"/>
      <c r="AZ94" s="20"/>
      <c r="BA94" s="20"/>
      <c r="BB94" s="45">
        <v>136</v>
      </c>
      <c r="BC94" s="45"/>
      <c r="BD94" s="45"/>
      <c r="BE94" s="45"/>
      <c r="BF94" s="45"/>
      <c r="BG94" s="45"/>
      <c r="BH94" s="45"/>
      <c r="BI94" s="103"/>
      <c r="BJ94" s="103"/>
      <c r="BK94" s="103"/>
      <c r="BL94" s="20">
        <v>2098</v>
      </c>
      <c r="BM94" s="20"/>
      <c r="BN94" s="20"/>
      <c r="BO94" s="20"/>
      <c r="BP94" s="20"/>
      <c r="BQ94" s="20"/>
      <c r="BR94" s="20"/>
      <c r="BS94" s="20"/>
      <c r="BT94" s="20"/>
      <c r="BU94" s="20"/>
    </row>
    <row r="95" spans="1:73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</row>
    <row r="96" spans="1:73" ht="13.5" customHeight="1" x14ac:dyDescent="0.2">
      <c r="A96" s="10" t="s">
        <v>89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1"/>
      <c r="N96" s="88" t="s">
        <v>32</v>
      </c>
      <c r="O96" s="89"/>
      <c r="P96" s="89"/>
      <c r="Q96" s="89"/>
      <c r="R96" s="89"/>
      <c r="S96" s="89"/>
      <c r="T96" s="89"/>
      <c r="U96" s="89"/>
      <c r="V96" s="89"/>
      <c r="W96" s="104"/>
      <c r="X96" s="88" t="s">
        <v>33</v>
      </c>
      <c r="Y96" s="89"/>
      <c r="Z96" s="89"/>
      <c r="AA96" s="89"/>
      <c r="AB96" s="89"/>
      <c r="AC96" s="89"/>
      <c r="AD96" s="89"/>
      <c r="AE96" s="89"/>
      <c r="AF96" s="89"/>
      <c r="AG96" s="89"/>
      <c r="AH96" s="100" t="s">
        <v>34</v>
      </c>
      <c r="AI96" s="10"/>
      <c r="AJ96" s="10"/>
      <c r="AK96" s="10"/>
      <c r="AL96" s="10"/>
      <c r="AM96" s="10"/>
      <c r="AN96" s="10"/>
      <c r="AO96" s="10"/>
      <c r="AP96" s="10"/>
      <c r="AQ96" s="10"/>
      <c r="AR96" s="69"/>
      <c r="AS96" s="6"/>
      <c r="AT96" s="6"/>
      <c r="AU96" s="6"/>
      <c r="AV96" s="6"/>
      <c r="AW96" s="6"/>
      <c r="AX96" s="6"/>
      <c r="AY96" s="6"/>
      <c r="AZ96" s="6"/>
      <c r="BA96" s="6"/>
      <c r="BB96" s="69"/>
      <c r="BC96" s="6"/>
      <c r="BD96" s="6"/>
      <c r="BE96" s="6"/>
      <c r="BF96" s="6"/>
      <c r="BG96" s="6"/>
      <c r="BH96" s="6"/>
      <c r="BI96" s="6"/>
      <c r="BJ96" s="6"/>
      <c r="BK96" s="6"/>
      <c r="BL96" s="69"/>
      <c r="BM96" s="6"/>
      <c r="BN96" s="6"/>
      <c r="BO96" s="6"/>
      <c r="BP96" s="6"/>
      <c r="BQ96" s="6"/>
      <c r="BR96" s="6"/>
      <c r="BS96" s="6"/>
      <c r="BT96" s="6"/>
      <c r="BU96" s="6"/>
    </row>
    <row r="97" spans="1:73" x14ac:dyDescent="0.2">
      <c r="A97" s="17" t="s">
        <v>173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96"/>
      <c r="N97" s="39">
        <v>1423</v>
      </c>
      <c r="O97" s="35"/>
      <c r="P97" s="35"/>
      <c r="Q97" s="35"/>
      <c r="R97" s="35"/>
      <c r="S97" s="35"/>
      <c r="T97" s="35"/>
      <c r="U97" s="81"/>
      <c r="V97" s="81"/>
      <c r="W97" s="81"/>
      <c r="X97" s="20">
        <v>530</v>
      </c>
      <c r="Y97" s="20"/>
      <c r="Z97" s="20"/>
      <c r="AA97" s="20"/>
      <c r="AB97" s="20"/>
      <c r="AC97" s="20"/>
      <c r="AD97" s="20"/>
      <c r="AE97" s="20"/>
      <c r="AF97" s="20"/>
      <c r="AG97" s="20"/>
      <c r="AH97" s="20">
        <v>548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</row>
    <row r="98" spans="1:73" x14ac:dyDescent="0.2">
      <c r="A98" s="17" t="s">
        <v>144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96"/>
      <c r="N98" s="39">
        <v>1165</v>
      </c>
      <c r="O98" s="35"/>
      <c r="P98" s="35"/>
      <c r="Q98" s="35"/>
      <c r="R98" s="35"/>
      <c r="S98" s="35"/>
      <c r="T98" s="35"/>
      <c r="U98" s="81"/>
      <c r="V98" s="81"/>
      <c r="W98" s="81"/>
      <c r="X98" s="20">
        <v>387</v>
      </c>
      <c r="Y98" s="20"/>
      <c r="Z98" s="20"/>
      <c r="AA98" s="20"/>
      <c r="AB98" s="20"/>
      <c r="AC98" s="20"/>
      <c r="AD98" s="20"/>
      <c r="AE98" s="20"/>
      <c r="AF98" s="20"/>
      <c r="AG98" s="20"/>
      <c r="AH98" s="20">
        <v>543</v>
      </c>
      <c r="AI98" s="20"/>
      <c r="AJ98" s="20"/>
      <c r="AK98" s="20"/>
      <c r="AL98" s="20"/>
      <c r="AM98" s="20"/>
      <c r="AN98" s="20"/>
      <c r="AO98" s="20"/>
      <c r="AP98" s="20"/>
      <c r="AQ98" s="20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</row>
    <row r="99" spans="1:73" x14ac:dyDescent="0.2">
      <c r="A99" s="17" t="s">
        <v>149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96"/>
      <c r="N99" s="39">
        <v>1918</v>
      </c>
      <c r="O99" s="35"/>
      <c r="P99" s="35"/>
      <c r="Q99" s="35"/>
      <c r="R99" s="35"/>
      <c r="S99" s="35"/>
      <c r="T99" s="35"/>
      <c r="U99" s="81"/>
      <c r="V99" s="81"/>
      <c r="W99" s="81"/>
      <c r="X99" s="20">
        <v>437</v>
      </c>
      <c r="Y99" s="20"/>
      <c r="Z99" s="20"/>
      <c r="AA99" s="20"/>
      <c r="AB99" s="20"/>
      <c r="AC99" s="20"/>
      <c r="AD99" s="20"/>
      <c r="AE99" s="20"/>
      <c r="AF99" s="20"/>
      <c r="AG99" s="20"/>
      <c r="AH99" s="20">
        <v>443</v>
      </c>
      <c r="AI99" s="20"/>
      <c r="AJ99" s="20"/>
      <c r="AK99" s="20"/>
      <c r="AL99" s="20"/>
      <c r="AM99" s="20"/>
      <c r="AN99" s="20"/>
      <c r="AO99" s="20"/>
      <c r="AP99" s="20"/>
      <c r="AQ99" s="20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</row>
    <row r="100" spans="1:73" x14ac:dyDescent="0.2">
      <c r="A100" s="17" t="s">
        <v>159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39">
        <v>1022</v>
      </c>
      <c r="O100" s="35"/>
      <c r="P100" s="35"/>
      <c r="Q100" s="35"/>
      <c r="R100" s="35"/>
      <c r="S100" s="35"/>
      <c r="T100" s="35"/>
      <c r="U100" s="81"/>
      <c r="V100" s="81"/>
      <c r="W100" s="81"/>
      <c r="X100" s="20">
        <v>425</v>
      </c>
      <c r="Y100" s="20"/>
      <c r="Z100" s="20"/>
      <c r="AA100" s="20"/>
      <c r="AB100" s="20"/>
      <c r="AC100" s="20"/>
      <c r="AD100" s="20"/>
      <c r="AE100" s="20"/>
      <c r="AF100" s="20"/>
      <c r="AG100" s="20"/>
      <c r="AH100" s="20">
        <v>354</v>
      </c>
      <c r="AI100" s="20"/>
      <c r="AJ100" s="20"/>
      <c r="AK100" s="20"/>
      <c r="AL100" s="20"/>
      <c r="AM100" s="20"/>
      <c r="AN100" s="20"/>
      <c r="AO100" s="20"/>
      <c r="AP100" s="20"/>
      <c r="AQ100" s="20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</row>
    <row r="101" spans="1:73" x14ac:dyDescent="0.2">
      <c r="A101" s="23" t="s">
        <v>172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97"/>
      <c r="N101" s="44">
        <v>1320</v>
      </c>
      <c r="O101" s="45"/>
      <c r="P101" s="45"/>
      <c r="Q101" s="45"/>
      <c r="R101" s="45"/>
      <c r="S101" s="45"/>
      <c r="T101" s="45"/>
      <c r="U101" s="103"/>
      <c r="V101" s="103"/>
      <c r="W101" s="103"/>
      <c r="X101" s="26">
        <v>449</v>
      </c>
      <c r="Y101" s="26"/>
      <c r="Z101" s="26"/>
      <c r="AA101" s="26"/>
      <c r="AB101" s="26"/>
      <c r="AC101" s="26"/>
      <c r="AD101" s="26"/>
      <c r="AE101" s="26"/>
      <c r="AF101" s="26"/>
      <c r="AG101" s="26"/>
      <c r="AH101" s="26">
        <v>737</v>
      </c>
      <c r="AI101" s="26"/>
      <c r="AJ101" s="26"/>
      <c r="AK101" s="26"/>
      <c r="AL101" s="26"/>
      <c r="AM101" s="26"/>
      <c r="AN101" s="26"/>
      <c r="AO101" s="26"/>
      <c r="AP101" s="26"/>
      <c r="AQ101" s="26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</row>
    <row r="102" spans="1:73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50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6" t="s">
        <v>178</v>
      </c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</row>
    <row r="103" spans="1:73" x14ac:dyDescent="0.2"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</row>
    <row r="105" spans="1:73" ht="21" customHeight="1" x14ac:dyDescent="0.2">
      <c r="A105" s="108" t="s">
        <v>12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</row>
    <row r="106" spans="1:73" x14ac:dyDescent="0.2"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</row>
    <row r="107" spans="1:73" x14ac:dyDescent="0.2"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1" t="s">
        <v>1</v>
      </c>
    </row>
    <row r="108" spans="1:73" ht="13.5" customHeight="1" x14ac:dyDescent="0.2">
      <c r="A108" s="10" t="s">
        <v>89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1"/>
      <c r="N108" s="55" t="s">
        <v>90</v>
      </c>
      <c r="O108" s="56"/>
      <c r="P108" s="56"/>
      <c r="Q108" s="56"/>
      <c r="R108" s="56"/>
      <c r="S108" s="56"/>
      <c r="T108" s="56"/>
      <c r="U108" s="56"/>
      <c r="V108" s="56"/>
      <c r="W108" s="57"/>
      <c r="X108" s="55" t="s">
        <v>150</v>
      </c>
      <c r="Y108" s="56"/>
      <c r="Z108" s="56"/>
      <c r="AA108" s="56"/>
      <c r="AB108" s="56"/>
      <c r="AC108" s="56"/>
      <c r="AD108" s="56"/>
      <c r="AE108" s="56"/>
      <c r="AF108" s="56"/>
      <c r="AG108" s="57"/>
      <c r="AH108" s="55" t="s">
        <v>151</v>
      </c>
      <c r="AI108" s="56"/>
      <c r="AJ108" s="56"/>
      <c r="AK108" s="56"/>
      <c r="AL108" s="56"/>
      <c r="AM108" s="56"/>
      <c r="AN108" s="56"/>
      <c r="AO108" s="56"/>
      <c r="AP108" s="56"/>
      <c r="AQ108" s="57"/>
      <c r="AR108" s="55" t="s">
        <v>152</v>
      </c>
      <c r="AS108" s="56"/>
      <c r="AT108" s="56"/>
      <c r="AU108" s="56"/>
      <c r="AV108" s="56"/>
      <c r="AW108" s="56"/>
      <c r="AX108" s="56"/>
      <c r="AY108" s="56"/>
      <c r="AZ108" s="56"/>
      <c r="BA108" s="57"/>
      <c r="BB108" s="55" t="s">
        <v>153</v>
      </c>
      <c r="BC108" s="56"/>
      <c r="BD108" s="56"/>
      <c r="BE108" s="56"/>
      <c r="BF108" s="56"/>
      <c r="BG108" s="56"/>
      <c r="BH108" s="56"/>
      <c r="BI108" s="56"/>
      <c r="BJ108" s="56"/>
      <c r="BK108" s="57"/>
      <c r="BL108" s="55" t="s">
        <v>154</v>
      </c>
      <c r="BM108" s="56"/>
      <c r="BN108" s="56"/>
      <c r="BO108" s="56"/>
      <c r="BP108" s="56"/>
      <c r="BQ108" s="56"/>
      <c r="BR108" s="56"/>
      <c r="BS108" s="56"/>
      <c r="BT108" s="56"/>
      <c r="BU108" s="56"/>
    </row>
    <row r="109" spans="1:73" x14ac:dyDescent="0.2">
      <c r="A109" s="112" t="s">
        <v>155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3"/>
      <c r="N109" s="18">
        <f>SUM(X109,AH109,AR109,BB109,BL109)</f>
        <v>21541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33">
        <v>9845</v>
      </c>
      <c r="Y109" s="33"/>
      <c r="Z109" s="33"/>
      <c r="AA109" s="33"/>
      <c r="AB109" s="33"/>
      <c r="AC109" s="33"/>
      <c r="AD109" s="33"/>
      <c r="AE109" s="33"/>
      <c r="AF109" s="114"/>
      <c r="AG109" s="114"/>
      <c r="AH109" s="19">
        <v>2662</v>
      </c>
      <c r="AI109" s="19"/>
      <c r="AJ109" s="19"/>
      <c r="AK109" s="19"/>
      <c r="AL109" s="19"/>
      <c r="AM109" s="19"/>
      <c r="AN109" s="19"/>
      <c r="AO109" s="19"/>
      <c r="AP109" s="19"/>
      <c r="AQ109" s="19"/>
      <c r="AR109" s="33">
        <v>61</v>
      </c>
      <c r="AS109" s="33"/>
      <c r="AT109" s="33"/>
      <c r="AU109" s="33"/>
      <c r="AV109" s="33"/>
      <c r="AW109" s="33"/>
      <c r="AX109" s="114"/>
      <c r="AY109" s="114"/>
      <c r="AZ109" s="114"/>
      <c r="BA109" s="114"/>
      <c r="BB109" s="33">
        <v>7</v>
      </c>
      <c r="BC109" s="33"/>
      <c r="BD109" s="33"/>
      <c r="BE109" s="33"/>
      <c r="BF109" s="33"/>
      <c r="BG109" s="33"/>
      <c r="BH109" s="114"/>
      <c r="BI109" s="114"/>
      <c r="BJ109" s="114"/>
      <c r="BK109" s="114"/>
      <c r="BL109" s="33">
        <v>8966</v>
      </c>
      <c r="BM109" s="33"/>
      <c r="BN109" s="33"/>
      <c r="BO109" s="33"/>
      <c r="BP109" s="33"/>
      <c r="BQ109" s="33"/>
      <c r="BR109" s="33"/>
      <c r="BS109" s="33"/>
      <c r="BT109" s="114"/>
      <c r="BU109" s="114"/>
    </row>
    <row r="110" spans="1:73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96"/>
      <c r="N110" s="22"/>
      <c r="O110" s="20"/>
      <c r="P110" s="20"/>
      <c r="Q110" s="20"/>
      <c r="R110" s="20"/>
      <c r="S110" s="20"/>
      <c r="T110" s="20"/>
      <c r="U110" s="20"/>
      <c r="V110" s="20"/>
      <c r="W110" s="20"/>
      <c r="X110" s="35"/>
      <c r="Y110" s="35"/>
      <c r="Z110" s="35"/>
      <c r="AA110" s="35"/>
      <c r="AB110" s="35"/>
      <c r="AC110" s="35"/>
      <c r="AD110" s="35"/>
      <c r="AE110" s="35"/>
      <c r="AF110" s="81"/>
      <c r="AG110" s="81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35"/>
      <c r="AS110" s="35"/>
      <c r="AT110" s="35"/>
      <c r="AU110" s="35"/>
      <c r="AV110" s="35"/>
      <c r="AW110" s="35"/>
      <c r="AX110" s="81"/>
      <c r="AY110" s="81"/>
      <c r="AZ110" s="81"/>
      <c r="BA110" s="81"/>
      <c r="BB110" s="35"/>
      <c r="BC110" s="35"/>
      <c r="BD110" s="35"/>
      <c r="BE110" s="35"/>
      <c r="BF110" s="35"/>
      <c r="BG110" s="35"/>
      <c r="BH110" s="81"/>
      <c r="BI110" s="81"/>
      <c r="BJ110" s="81"/>
      <c r="BK110" s="81"/>
      <c r="BL110" s="35"/>
      <c r="BM110" s="35"/>
      <c r="BN110" s="35"/>
      <c r="BO110" s="35"/>
      <c r="BP110" s="35"/>
      <c r="BQ110" s="35"/>
      <c r="BR110" s="35"/>
      <c r="BS110" s="35"/>
      <c r="BT110" s="81"/>
      <c r="BU110" s="81"/>
    </row>
    <row r="111" spans="1:73" x14ac:dyDescent="0.2">
      <c r="A111" s="17" t="s">
        <v>171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96"/>
      <c r="N111" s="22">
        <f>SUM(X111,AH111,AR111,BB111,BL111)</f>
        <v>40620</v>
      </c>
      <c r="O111" s="20"/>
      <c r="P111" s="20"/>
      <c r="Q111" s="20"/>
      <c r="R111" s="20"/>
      <c r="S111" s="20"/>
      <c r="T111" s="20"/>
      <c r="U111" s="20"/>
      <c r="V111" s="20"/>
      <c r="W111" s="20"/>
      <c r="X111" s="35">
        <v>18083</v>
      </c>
      <c r="Y111" s="35"/>
      <c r="Z111" s="35"/>
      <c r="AA111" s="35"/>
      <c r="AB111" s="35"/>
      <c r="AC111" s="35"/>
      <c r="AD111" s="35"/>
      <c r="AE111" s="35"/>
      <c r="AF111" s="81"/>
      <c r="AG111" s="81"/>
      <c r="AH111" s="20">
        <v>5433</v>
      </c>
      <c r="AI111" s="20"/>
      <c r="AJ111" s="20"/>
      <c r="AK111" s="20"/>
      <c r="AL111" s="20"/>
      <c r="AM111" s="20"/>
      <c r="AN111" s="20"/>
      <c r="AO111" s="20"/>
      <c r="AP111" s="20"/>
      <c r="AQ111" s="20"/>
      <c r="AR111" s="35">
        <v>120</v>
      </c>
      <c r="AS111" s="35"/>
      <c r="AT111" s="35"/>
      <c r="AU111" s="35"/>
      <c r="AV111" s="35"/>
      <c r="AW111" s="35"/>
      <c r="AX111" s="81"/>
      <c r="AY111" s="81"/>
      <c r="AZ111" s="81"/>
      <c r="BA111" s="81"/>
      <c r="BB111" s="35">
        <v>19</v>
      </c>
      <c r="BC111" s="35"/>
      <c r="BD111" s="35"/>
      <c r="BE111" s="35"/>
      <c r="BF111" s="35"/>
      <c r="BG111" s="35"/>
      <c r="BH111" s="81"/>
      <c r="BI111" s="81"/>
      <c r="BJ111" s="81"/>
      <c r="BK111" s="81"/>
      <c r="BL111" s="35">
        <v>16965</v>
      </c>
      <c r="BM111" s="35"/>
      <c r="BN111" s="35"/>
      <c r="BO111" s="35"/>
      <c r="BP111" s="35"/>
      <c r="BQ111" s="35"/>
      <c r="BR111" s="35"/>
      <c r="BS111" s="35"/>
      <c r="BT111" s="81"/>
      <c r="BU111" s="81"/>
    </row>
    <row r="112" spans="1:73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96"/>
      <c r="N112" s="22"/>
      <c r="O112" s="20"/>
      <c r="P112" s="20"/>
      <c r="Q112" s="20"/>
      <c r="R112" s="20"/>
      <c r="S112" s="20"/>
      <c r="T112" s="20"/>
      <c r="U112" s="20"/>
      <c r="V112" s="20"/>
      <c r="W112" s="20"/>
      <c r="X112" s="35"/>
      <c r="Y112" s="35"/>
      <c r="Z112" s="35"/>
      <c r="AA112" s="35"/>
      <c r="AB112" s="35"/>
      <c r="AC112" s="35"/>
      <c r="AD112" s="35"/>
      <c r="AE112" s="35"/>
      <c r="AF112" s="81"/>
      <c r="AG112" s="81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35"/>
      <c r="AS112" s="35"/>
      <c r="AT112" s="35"/>
      <c r="AU112" s="35"/>
      <c r="AV112" s="35"/>
      <c r="AW112" s="35"/>
      <c r="AX112" s="81"/>
      <c r="AY112" s="81"/>
      <c r="AZ112" s="81"/>
      <c r="BA112" s="81"/>
      <c r="BB112" s="35"/>
      <c r="BC112" s="35"/>
      <c r="BD112" s="35"/>
      <c r="BE112" s="35"/>
      <c r="BF112" s="35"/>
      <c r="BG112" s="35"/>
      <c r="BH112" s="81"/>
      <c r="BI112" s="81"/>
      <c r="BJ112" s="81"/>
      <c r="BK112" s="81"/>
      <c r="BL112" s="35"/>
      <c r="BM112" s="35"/>
      <c r="BN112" s="35"/>
      <c r="BO112" s="35"/>
      <c r="BP112" s="35"/>
      <c r="BQ112" s="35"/>
      <c r="BR112" s="35"/>
      <c r="BS112" s="35"/>
      <c r="BT112" s="81"/>
      <c r="BU112" s="81"/>
    </row>
    <row r="113" spans="1:73" x14ac:dyDescent="0.2">
      <c r="A113" s="17" t="s">
        <v>172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96"/>
      <c r="N113" s="22">
        <v>40407</v>
      </c>
      <c r="O113" s="20"/>
      <c r="P113" s="20"/>
      <c r="Q113" s="20"/>
      <c r="R113" s="20"/>
      <c r="S113" s="20"/>
      <c r="T113" s="20"/>
      <c r="U113" s="20"/>
      <c r="V113" s="20"/>
      <c r="W113" s="20"/>
      <c r="X113" s="35">
        <v>17111</v>
      </c>
      <c r="Y113" s="35"/>
      <c r="Z113" s="35"/>
      <c r="AA113" s="35"/>
      <c r="AB113" s="35"/>
      <c r="AC113" s="35"/>
      <c r="AD113" s="35"/>
      <c r="AE113" s="35"/>
      <c r="AF113" s="81"/>
      <c r="AG113" s="81"/>
      <c r="AH113" s="20">
        <v>6384</v>
      </c>
      <c r="AI113" s="20"/>
      <c r="AJ113" s="20"/>
      <c r="AK113" s="20"/>
      <c r="AL113" s="20"/>
      <c r="AM113" s="20"/>
      <c r="AN113" s="20"/>
      <c r="AO113" s="20"/>
      <c r="AP113" s="20"/>
      <c r="AQ113" s="20"/>
      <c r="AR113" s="35">
        <v>277</v>
      </c>
      <c r="AS113" s="35"/>
      <c r="AT113" s="35"/>
      <c r="AU113" s="35"/>
      <c r="AV113" s="35"/>
      <c r="AW113" s="35"/>
      <c r="AX113" s="81"/>
      <c r="AY113" s="81"/>
      <c r="AZ113" s="81"/>
      <c r="BA113" s="81"/>
      <c r="BB113" s="35">
        <v>34</v>
      </c>
      <c r="BC113" s="35"/>
      <c r="BD113" s="35"/>
      <c r="BE113" s="35"/>
      <c r="BF113" s="35"/>
      <c r="BG113" s="35"/>
      <c r="BH113" s="81"/>
      <c r="BI113" s="81"/>
      <c r="BJ113" s="81"/>
      <c r="BK113" s="81"/>
      <c r="BL113" s="35">
        <v>16601</v>
      </c>
      <c r="BM113" s="35"/>
      <c r="BN113" s="35"/>
      <c r="BO113" s="35"/>
      <c r="BP113" s="35"/>
      <c r="BQ113" s="35"/>
      <c r="BR113" s="35"/>
      <c r="BS113" s="35"/>
      <c r="BT113" s="81"/>
      <c r="BU113" s="81"/>
    </row>
    <row r="114" spans="1:73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15"/>
      <c r="N114" s="116"/>
      <c r="O114" s="26"/>
      <c r="P114" s="26"/>
      <c r="Q114" s="26"/>
      <c r="R114" s="26"/>
      <c r="S114" s="26"/>
      <c r="T114" s="26"/>
      <c r="U114" s="26"/>
      <c r="V114" s="26"/>
      <c r="W114" s="26"/>
      <c r="X114" s="45"/>
      <c r="Y114" s="45"/>
      <c r="Z114" s="45"/>
      <c r="AA114" s="45"/>
      <c r="AB114" s="45"/>
      <c r="AC114" s="45"/>
      <c r="AD114" s="45"/>
      <c r="AE114" s="45"/>
      <c r="AF114" s="103"/>
      <c r="AG114" s="103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45"/>
      <c r="AS114" s="45"/>
      <c r="AT114" s="45"/>
      <c r="AU114" s="45"/>
      <c r="AV114" s="45"/>
      <c r="AW114" s="45"/>
      <c r="AX114" s="103"/>
      <c r="AY114" s="103"/>
      <c r="AZ114" s="103"/>
      <c r="BA114" s="103"/>
      <c r="BB114" s="45"/>
      <c r="BC114" s="45"/>
      <c r="BD114" s="45"/>
      <c r="BE114" s="45"/>
      <c r="BF114" s="45"/>
      <c r="BG114" s="45"/>
      <c r="BH114" s="103"/>
      <c r="BI114" s="103"/>
      <c r="BJ114" s="103"/>
      <c r="BK114" s="103"/>
      <c r="BL114" s="45"/>
      <c r="BM114" s="45"/>
      <c r="BN114" s="45"/>
      <c r="BO114" s="45"/>
      <c r="BP114" s="45"/>
      <c r="BQ114" s="45"/>
      <c r="BR114" s="45"/>
      <c r="BS114" s="45"/>
      <c r="BT114" s="103"/>
      <c r="BU114" s="103"/>
    </row>
    <row r="115" spans="1:73" x14ac:dyDescent="0.2">
      <c r="A115" s="117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21"/>
      <c r="BS115" s="121"/>
      <c r="BT115" s="121"/>
      <c r="BU115" s="107" t="s">
        <v>176</v>
      </c>
    </row>
    <row r="116" spans="1:73" x14ac:dyDescent="0.2">
      <c r="A116" s="122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107"/>
      <c r="BQ116" s="107"/>
      <c r="BR116" s="107"/>
      <c r="BS116" s="107"/>
      <c r="BT116" s="107"/>
      <c r="BU116" s="107"/>
    </row>
  </sheetData>
  <mergeCells count="367">
    <mergeCell ref="X109:AE110"/>
    <mergeCell ref="X111:AE112"/>
    <mergeCell ref="X113:AE114"/>
    <mergeCell ref="BB109:BG110"/>
    <mergeCell ref="BB111:BG112"/>
    <mergeCell ref="BB113:BG114"/>
    <mergeCell ref="AR113:AW114"/>
    <mergeCell ref="AR111:AW112"/>
    <mergeCell ref="AR109:AW110"/>
    <mergeCell ref="AH113:AQ114"/>
    <mergeCell ref="AH111:AQ112"/>
    <mergeCell ref="BL21:BU21"/>
    <mergeCell ref="A34:M34"/>
    <mergeCell ref="N34:S34"/>
    <mergeCell ref="X34:AC34"/>
    <mergeCell ref="X41:AG41"/>
    <mergeCell ref="N41:W41"/>
    <mergeCell ref="A41:M41"/>
    <mergeCell ref="N28:AG28"/>
    <mergeCell ref="N30:S30"/>
    <mergeCell ref="AH28:BA28"/>
    <mergeCell ref="BB29:BK29"/>
    <mergeCell ref="AH33:AM33"/>
    <mergeCell ref="AR33:AW33"/>
    <mergeCell ref="BB33:BK33"/>
    <mergeCell ref="BB32:BK32"/>
    <mergeCell ref="BL32:BU32"/>
    <mergeCell ref="BL31:BU31"/>
    <mergeCell ref="A21:M21"/>
    <mergeCell ref="AR30:AW30"/>
    <mergeCell ref="BB28:BU28"/>
    <mergeCell ref="BL29:BU29"/>
    <mergeCell ref="N21:T21"/>
    <mergeCell ref="BL89:BU89"/>
    <mergeCell ref="BB55:BL55"/>
    <mergeCell ref="A55:M55"/>
    <mergeCell ref="N55:AG55"/>
    <mergeCell ref="A96:M96"/>
    <mergeCell ref="A57:M57"/>
    <mergeCell ref="N57:AG57"/>
    <mergeCell ref="AH57:BA57"/>
    <mergeCell ref="BB57:BL57"/>
    <mergeCell ref="A73:M73"/>
    <mergeCell ref="N73:W73"/>
    <mergeCell ref="X73:AG73"/>
    <mergeCell ref="AH73:AQ73"/>
    <mergeCell ref="AR73:BA73"/>
    <mergeCell ref="BB73:BK73"/>
    <mergeCell ref="BL73:BU73"/>
    <mergeCell ref="X69:AG69"/>
    <mergeCell ref="AH69:AQ69"/>
    <mergeCell ref="BB69:BK69"/>
    <mergeCell ref="N96:W96"/>
    <mergeCell ref="A92:M92"/>
    <mergeCell ref="AR92:BA92"/>
    <mergeCell ref="X80:AG80"/>
    <mergeCell ref="AH80:AQ80"/>
    <mergeCell ref="A62:BU62"/>
    <mergeCell ref="X70:AG70"/>
    <mergeCell ref="AH55:BA55"/>
    <mergeCell ref="A54:M54"/>
    <mergeCell ref="BB74:BK74"/>
    <mergeCell ref="BL74:BU74"/>
    <mergeCell ref="AH78:AQ78"/>
    <mergeCell ref="N74:W74"/>
    <mergeCell ref="X74:AG74"/>
    <mergeCell ref="AH74:AQ74"/>
    <mergeCell ref="A71:M71"/>
    <mergeCell ref="A70:M70"/>
    <mergeCell ref="N70:W70"/>
    <mergeCell ref="N77:W77"/>
    <mergeCell ref="A74:M74"/>
    <mergeCell ref="X78:AG78"/>
    <mergeCell ref="AR68:BU68"/>
    <mergeCell ref="BL69:BU69"/>
    <mergeCell ref="BL70:BU70"/>
    <mergeCell ref="N71:W71"/>
    <mergeCell ref="X71:AG71"/>
    <mergeCell ref="AH71:AQ71"/>
    <mergeCell ref="AR71:BA71"/>
    <mergeCell ref="BB71:BK71"/>
    <mergeCell ref="AR70:BA70"/>
    <mergeCell ref="AR69:BA69"/>
    <mergeCell ref="A20:M20"/>
    <mergeCell ref="AR20:AY20"/>
    <mergeCell ref="BB20:BK20"/>
    <mergeCell ref="BL20:BU20"/>
    <mergeCell ref="A19:M19"/>
    <mergeCell ref="A17:M17"/>
    <mergeCell ref="AR19:AY19"/>
    <mergeCell ref="BL18:BU18"/>
    <mergeCell ref="BL34:BU34"/>
    <mergeCell ref="AH31:AM31"/>
    <mergeCell ref="AR31:AW31"/>
    <mergeCell ref="X32:AC32"/>
    <mergeCell ref="BB31:BK31"/>
    <mergeCell ref="BL30:BU30"/>
    <mergeCell ref="AH34:AM34"/>
    <mergeCell ref="AR34:AW34"/>
    <mergeCell ref="BB34:BK34"/>
    <mergeCell ref="AR21:AY21"/>
    <mergeCell ref="BB21:BK21"/>
    <mergeCell ref="A25:BU25"/>
    <mergeCell ref="A32:M32"/>
    <mergeCell ref="A30:M30"/>
    <mergeCell ref="A14:M14"/>
    <mergeCell ref="A18:M18"/>
    <mergeCell ref="BB19:BK19"/>
    <mergeCell ref="BB18:BK18"/>
    <mergeCell ref="N11:W11"/>
    <mergeCell ref="N10:W10"/>
    <mergeCell ref="N14:W14"/>
    <mergeCell ref="N13:W13"/>
    <mergeCell ref="A13:M13"/>
    <mergeCell ref="X13:AG13"/>
    <mergeCell ref="AH13:AQ13"/>
    <mergeCell ref="AR13:BA13"/>
    <mergeCell ref="BB13:BK13"/>
    <mergeCell ref="AH10:AQ10"/>
    <mergeCell ref="BB11:BK11"/>
    <mergeCell ref="N12:W12"/>
    <mergeCell ref="AH18:AO18"/>
    <mergeCell ref="BL11:BU11"/>
    <mergeCell ref="X14:AG14"/>
    <mergeCell ref="AH14:AQ14"/>
    <mergeCell ref="AR14:BA14"/>
    <mergeCell ref="BB14:BK14"/>
    <mergeCell ref="BL14:BU14"/>
    <mergeCell ref="BB17:BK17"/>
    <mergeCell ref="BL17:BU17"/>
    <mergeCell ref="AR12:BA12"/>
    <mergeCell ref="BB12:BK12"/>
    <mergeCell ref="BL12:BU12"/>
    <mergeCell ref="AR17:AY17"/>
    <mergeCell ref="AR11:BA11"/>
    <mergeCell ref="BL13:BU13"/>
    <mergeCell ref="BL16:BU16"/>
    <mergeCell ref="AH12:AQ12"/>
    <mergeCell ref="X12:AG12"/>
    <mergeCell ref="AH17:AO17"/>
    <mergeCell ref="BL42:BU42"/>
    <mergeCell ref="X45:AG45"/>
    <mergeCell ref="AH45:AQ45"/>
    <mergeCell ref="AR45:BA45"/>
    <mergeCell ref="N43:W43"/>
    <mergeCell ref="X43:AG43"/>
    <mergeCell ref="AH43:AQ43"/>
    <mergeCell ref="AR43:BA43"/>
    <mergeCell ref="N29:W29"/>
    <mergeCell ref="X29:AG29"/>
    <mergeCell ref="AH29:AQ29"/>
    <mergeCell ref="AR29:BA29"/>
    <mergeCell ref="N32:S32"/>
    <mergeCell ref="X31:AC31"/>
    <mergeCell ref="AR42:BA42"/>
    <mergeCell ref="AH30:AM30"/>
    <mergeCell ref="A38:BU38"/>
    <mergeCell ref="BL44:BU44"/>
    <mergeCell ref="BB42:BK42"/>
    <mergeCell ref="BB43:BK43"/>
    <mergeCell ref="AR32:AW32"/>
    <mergeCell ref="BL33:BU33"/>
    <mergeCell ref="BB41:BK41"/>
    <mergeCell ref="AR41:BA41"/>
    <mergeCell ref="AH54:BA54"/>
    <mergeCell ref="N42:W42"/>
    <mergeCell ref="A33:M33"/>
    <mergeCell ref="N33:S33"/>
    <mergeCell ref="X33:AC33"/>
    <mergeCell ref="A42:M42"/>
    <mergeCell ref="X42:AG42"/>
    <mergeCell ref="BB44:BK44"/>
    <mergeCell ref="BB45:BK45"/>
    <mergeCell ref="AR44:BA44"/>
    <mergeCell ref="A44:M44"/>
    <mergeCell ref="A46:M46"/>
    <mergeCell ref="N46:W46"/>
    <mergeCell ref="X46:AG46"/>
    <mergeCell ref="BB54:BL54"/>
    <mergeCell ref="N54:AG54"/>
    <mergeCell ref="A45:M45"/>
    <mergeCell ref="N45:W45"/>
    <mergeCell ref="AH42:AQ42"/>
    <mergeCell ref="N44:W44"/>
    <mergeCell ref="X44:AG44"/>
    <mergeCell ref="BL43:BU43"/>
    <mergeCell ref="N53:AG53"/>
    <mergeCell ref="AH53:BA53"/>
    <mergeCell ref="A3:BU3"/>
    <mergeCell ref="A6:BU6"/>
    <mergeCell ref="A9:M9"/>
    <mergeCell ref="A16:M16"/>
    <mergeCell ref="N9:W9"/>
    <mergeCell ref="X9:AG9"/>
    <mergeCell ref="AH9:AQ9"/>
    <mergeCell ref="AR9:BA9"/>
    <mergeCell ref="BB9:BK9"/>
    <mergeCell ref="BL9:BU9"/>
    <mergeCell ref="N16:W16"/>
    <mergeCell ref="X16:AG16"/>
    <mergeCell ref="AH16:AQ16"/>
    <mergeCell ref="AR16:BA16"/>
    <mergeCell ref="BB16:BK16"/>
    <mergeCell ref="A10:M10"/>
    <mergeCell ref="X10:AG10"/>
    <mergeCell ref="A12:M12"/>
    <mergeCell ref="A11:M11"/>
    <mergeCell ref="X11:AG11"/>
    <mergeCell ref="AH11:AQ11"/>
    <mergeCell ref="AR10:BA10"/>
    <mergeCell ref="BB10:BK10"/>
    <mergeCell ref="BL10:BU10"/>
    <mergeCell ref="AH46:AQ46"/>
    <mergeCell ref="A50:BU50"/>
    <mergeCell ref="A53:M53"/>
    <mergeCell ref="AR46:BA46"/>
    <mergeCell ref="BL19:BU19"/>
    <mergeCell ref="AR18:AY18"/>
    <mergeCell ref="BB53:BU53"/>
    <mergeCell ref="AH32:AM32"/>
    <mergeCell ref="A28:M29"/>
    <mergeCell ref="A31:M31"/>
    <mergeCell ref="N31:S31"/>
    <mergeCell ref="BB30:BK30"/>
    <mergeCell ref="BL41:BU41"/>
    <mergeCell ref="AH41:AQ41"/>
    <mergeCell ref="A43:M43"/>
    <mergeCell ref="X21:AE21"/>
    <mergeCell ref="BB46:BK46"/>
    <mergeCell ref="BL46:BU46"/>
    <mergeCell ref="AH44:AQ44"/>
    <mergeCell ref="X30:AC30"/>
    <mergeCell ref="BL45:BU45"/>
    <mergeCell ref="AH21:AO21"/>
    <mergeCell ref="AH20:AO20"/>
    <mergeCell ref="AH19:AO19"/>
    <mergeCell ref="N92:W92"/>
    <mergeCell ref="AR74:BA74"/>
    <mergeCell ref="N80:W80"/>
    <mergeCell ref="AH89:AQ89"/>
    <mergeCell ref="N109:W110"/>
    <mergeCell ref="AH109:AQ110"/>
    <mergeCell ref="N108:W108"/>
    <mergeCell ref="X108:AG108"/>
    <mergeCell ref="BL93:BU93"/>
    <mergeCell ref="AR93:BA93"/>
    <mergeCell ref="BB93:BH93"/>
    <mergeCell ref="X96:AG96"/>
    <mergeCell ref="BL108:BU108"/>
    <mergeCell ref="AH108:AQ108"/>
    <mergeCell ref="AR108:BA108"/>
    <mergeCell ref="BB108:BK108"/>
    <mergeCell ref="N100:T100"/>
    <mergeCell ref="X100:AG100"/>
    <mergeCell ref="X97:AG97"/>
    <mergeCell ref="AH97:AQ97"/>
    <mergeCell ref="AH100:AQ100"/>
    <mergeCell ref="AH96:AQ96"/>
    <mergeCell ref="N93:W93"/>
    <mergeCell ref="X93:AG93"/>
    <mergeCell ref="A78:M78"/>
    <mergeCell ref="A81:M81"/>
    <mergeCell ref="A80:M80"/>
    <mergeCell ref="A76:M77"/>
    <mergeCell ref="BB91:BH91"/>
    <mergeCell ref="AR91:BA91"/>
    <mergeCell ref="BL92:BU92"/>
    <mergeCell ref="BL71:BU71"/>
    <mergeCell ref="AR90:BA90"/>
    <mergeCell ref="AR89:BA89"/>
    <mergeCell ref="BB90:BH90"/>
    <mergeCell ref="AH72:AQ72"/>
    <mergeCell ref="AR72:BA72"/>
    <mergeCell ref="BB72:BK72"/>
    <mergeCell ref="BL72:BU72"/>
    <mergeCell ref="BL90:BU90"/>
    <mergeCell ref="N76:AQ76"/>
    <mergeCell ref="N78:W78"/>
    <mergeCell ref="X89:AG89"/>
    <mergeCell ref="N90:W90"/>
    <mergeCell ref="X90:AG90"/>
    <mergeCell ref="AH90:AN90"/>
    <mergeCell ref="N89:W89"/>
    <mergeCell ref="N91:W91"/>
    <mergeCell ref="A89:M89"/>
    <mergeCell ref="A79:M79"/>
    <mergeCell ref="X79:AG79"/>
    <mergeCell ref="AH79:AQ79"/>
    <mergeCell ref="A82:M82"/>
    <mergeCell ref="N82:W82"/>
    <mergeCell ref="X82:AG82"/>
    <mergeCell ref="AH82:AQ82"/>
    <mergeCell ref="N81:W81"/>
    <mergeCell ref="X81:AG81"/>
    <mergeCell ref="AH81:AQ81"/>
    <mergeCell ref="A113:M114"/>
    <mergeCell ref="N113:W114"/>
    <mergeCell ref="A90:M90"/>
    <mergeCell ref="A111:M112"/>
    <mergeCell ref="N111:W112"/>
    <mergeCell ref="A98:M98"/>
    <mergeCell ref="X98:AG98"/>
    <mergeCell ref="BL91:BU91"/>
    <mergeCell ref="AH56:BA56"/>
    <mergeCell ref="A72:M72"/>
    <mergeCell ref="N72:W72"/>
    <mergeCell ref="X72:AG72"/>
    <mergeCell ref="BB70:BK70"/>
    <mergeCell ref="N68:AQ68"/>
    <mergeCell ref="A65:BU65"/>
    <mergeCell ref="A68:M69"/>
    <mergeCell ref="N69:W69"/>
    <mergeCell ref="BB56:BL56"/>
    <mergeCell ref="A56:M56"/>
    <mergeCell ref="N56:AG56"/>
    <mergeCell ref="AH70:AQ70"/>
    <mergeCell ref="A58:M58"/>
    <mergeCell ref="BB58:BL58"/>
    <mergeCell ref="N58:AG58"/>
    <mergeCell ref="A109:M110"/>
    <mergeCell ref="N99:T99"/>
    <mergeCell ref="BB92:BH92"/>
    <mergeCell ref="AH98:AQ98"/>
    <mergeCell ref="A97:M97"/>
    <mergeCell ref="X99:AG99"/>
    <mergeCell ref="AH99:AQ99"/>
    <mergeCell ref="N98:T98"/>
    <mergeCell ref="N97:T97"/>
    <mergeCell ref="X92:AG92"/>
    <mergeCell ref="A94:M94"/>
    <mergeCell ref="N94:W94"/>
    <mergeCell ref="X94:AG94"/>
    <mergeCell ref="AH94:AN94"/>
    <mergeCell ref="AR94:BA94"/>
    <mergeCell ref="BB94:BH94"/>
    <mergeCell ref="A101:M101"/>
    <mergeCell ref="N101:T101"/>
    <mergeCell ref="X101:AG101"/>
    <mergeCell ref="AH101:AQ101"/>
    <mergeCell ref="A100:M100"/>
    <mergeCell ref="A105:BU105"/>
    <mergeCell ref="A108:M108"/>
    <mergeCell ref="A99:M99"/>
    <mergeCell ref="BL111:BS112"/>
    <mergeCell ref="BL113:BS114"/>
    <mergeCell ref="N20:T20"/>
    <mergeCell ref="N19:T19"/>
    <mergeCell ref="N18:T18"/>
    <mergeCell ref="N17:T17"/>
    <mergeCell ref="X20:AE20"/>
    <mergeCell ref="X19:AE19"/>
    <mergeCell ref="X18:AE18"/>
    <mergeCell ref="X17:AE17"/>
    <mergeCell ref="BL109:BS110"/>
    <mergeCell ref="BB89:BK89"/>
    <mergeCell ref="X91:AG91"/>
    <mergeCell ref="BL94:BU94"/>
    <mergeCell ref="AH58:BA58"/>
    <mergeCell ref="N79:W79"/>
    <mergeCell ref="AH92:AN92"/>
    <mergeCell ref="AH91:AN91"/>
    <mergeCell ref="A86:BU86"/>
    <mergeCell ref="X77:AG77"/>
    <mergeCell ref="AH77:AQ77"/>
    <mergeCell ref="AH93:AN93"/>
    <mergeCell ref="A91:M91"/>
    <mergeCell ref="A93:M93"/>
  </mergeCells>
  <phoneticPr fontId="1"/>
  <pageMargins left="0.59055118110236227" right="0.59055118110236227" top="0.59055118110236227" bottom="0.39370078740157483" header="0.31496062992125984" footer="0.31496062992125984"/>
  <pageSetup paperSize="9" orientation="portrait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107"/>
  <sheetViews>
    <sheetView view="pageBreakPreview" zoomScale="110" zoomScaleNormal="100" zoomScaleSheetLayoutView="110" workbookViewId="0">
      <selection activeCell="A3" sqref="A3:BU3"/>
    </sheetView>
  </sheetViews>
  <sheetFormatPr defaultColWidth="9" defaultRowHeight="13" x14ac:dyDescent="0.2"/>
  <cols>
    <col min="1" max="77" width="1.08984375" style="125" customWidth="1"/>
    <col min="78" max="82" width="9" style="125" customWidth="1"/>
    <col min="83" max="151" width="9.08984375" style="125" customWidth="1"/>
    <col min="152" max="16384" width="9" style="125"/>
  </cols>
  <sheetData>
    <row r="1" spans="1:73" x14ac:dyDescent="0.2">
      <c r="A1" s="123" t="s">
        <v>141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3" spans="1:73" ht="21" customHeight="1" x14ac:dyDescent="0.2">
      <c r="A3" s="126" t="s">
        <v>121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</row>
    <row r="4" spans="1:73" x14ac:dyDescent="0.2"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</row>
    <row r="5" spans="1:73" x14ac:dyDescent="0.2"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9" t="s">
        <v>122</v>
      </c>
    </row>
    <row r="6" spans="1:73" ht="13.5" customHeight="1" x14ac:dyDescent="0.2">
      <c r="A6" s="130" t="s">
        <v>89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  <c r="N6" s="132" t="s">
        <v>123</v>
      </c>
      <c r="O6" s="133"/>
      <c r="P6" s="133"/>
      <c r="Q6" s="133"/>
      <c r="R6" s="133"/>
      <c r="S6" s="133"/>
      <c r="T6" s="133"/>
      <c r="U6" s="133"/>
      <c r="V6" s="133"/>
      <c r="W6" s="134"/>
      <c r="X6" s="132" t="s">
        <v>35</v>
      </c>
      <c r="Y6" s="133"/>
      <c r="Z6" s="133"/>
      <c r="AA6" s="133"/>
      <c r="AB6" s="133"/>
      <c r="AC6" s="133"/>
      <c r="AD6" s="133"/>
      <c r="AE6" s="133"/>
      <c r="AF6" s="133"/>
      <c r="AG6" s="134"/>
      <c r="AH6" s="132" t="s">
        <v>18</v>
      </c>
      <c r="AI6" s="133"/>
      <c r="AJ6" s="133"/>
      <c r="AK6" s="133"/>
      <c r="AL6" s="133"/>
      <c r="AM6" s="133"/>
      <c r="AN6" s="133"/>
      <c r="AO6" s="133"/>
      <c r="AP6" s="133"/>
      <c r="AQ6" s="134"/>
      <c r="AR6" s="132" t="s">
        <v>16</v>
      </c>
      <c r="AS6" s="133"/>
      <c r="AT6" s="133"/>
      <c r="AU6" s="133"/>
      <c r="AV6" s="133"/>
      <c r="AW6" s="133"/>
      <c r="AX6" s="133"/>
      <c r="AY6" s="133"/>
      <c r="AZ6" s="133"/>
      <c r="BA6" s="134"/>
      <c r="BB6" s="132" t="s">
        <v>36</v>
      </c>
      <c r="BC6" s="133"/>
      <c r="BD6" s="133"/>
      <c r="BE6" s="133"/>
      <c r="BF6" s="133"/>
      <c r="BG6" s="133"/>
      <c r="BH6" s="133"/>
      <c r="BI6" s="133"/>
      <c r="BJ6" s="133"/>
      <c r="BK6" s="134"/>
      <c r="BL6" s="132" t="s">
        <v>18</v>
      </c>
      <c r="BM6" s="133"/>
      <c r="BN6" s="133"/>
      <c r="BO6" s="133"/>
      <c r="BP6" s="133"/>
      <c r="BQ6" s="133"/>
      <c r="BR6" s="133"/>
      <c r="BS6" s="133"/>
      <c r="BT6" s="133"/>
      <c r="BU6" s="133"/>
    </row>
    <row r="7" spans="1:73" x14ac:dyDescent="0.2">
      <c r="A7" s="135" t="s">
        <v>173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6"/>
      <c r="N7" s="137">
        <v>57466</v>
      </c>
      <c r="O7" s="138"/>
      <c r="P7" s="138"/>
      <c r="Q7" s="138"/>
      <c r="R7" s="138"/>
      <c r="S7" s="138"/>
      <c r="T7" s="138"/>
      <c r="U7" s="138"/>
      <c r="V7" s="138"/>
      <c r="W7" s="138"/>
      <c r="X7" s="138">
        <v>18393</v>
      </c>
      <c r="Y7" s="138"/>
      <c r="Z7" s="138"/>
      <c r="AA7" s="138"/>
      <c r="AB7" s="138"/>
      <c r="AC7" s="138"/>
      <c r="AD7" s="138"/>
      <c r="AE7" s="138"/>
      <c r="AF7" s="138"/>
      <c r="AG7" s="138"/>
      <c r="AH7" s="139">
        <v>32</v>
      </c>
      <c r="AI7" s="139"/>
      <c r="AJ7" s="139"/>
      <c r="AK7" s="139"/>
      <c r="AL7" s="139"/>
      <c r="AM7" s="139"/>
      <c r="AN7" s="139"/>
      <c r="AO7" s="139"/>
      <c r="AP7" s="139"/>
      <c r="AQ7" s="139"/>
      <c r="AR7" s="138">
        <v>130811</v>
      </c>
      <c r="AS7" s="138"/>
      <c r="AT7" s="138"/>
      <c r="AU7" s="138"/>
      <c r="AV7" s="138"/>
      <c r="AW7" s="138"/>
      <c r="AX7" s="138"/>
      <c r="AY7" s="138"/>
      <c r="AZ7" s="138"/>
      <c r="BA7" s="138"/>
      <c r="BB7" s="138">
        <v>28895</v>
      </c>
      <c r="BC7" s="138"/>
      <c r="BD7" s="138"/>
      <c r="BE7" s="138"/>
      <c r="BF7" s="138"/>
      <c r="BG7" s="138"/>
      <c r="BH7" s="138"/>
      <c r="BI7" s="138"/>
      <c r="BJ7" s="138"/>
      <c r="BK7" s="138"/>
      <c r="BL7" s="139">
        <v>22.1</v>
      </c>
      <c r="BM7" s="139"/>
      <c r="BN7" s="139"/>
      <c r="BO7" s="139"/>
      <c r="BP7" s="139"/>
      <c r="BQ7" s="139"/>
      <c r="BR7" s="139"/>
      <c r="BS7" s="139"/>
      <c r="BT7" s="139"/>
      <c r="BU7" s="139"/>
    </row>
    <row r="8" spans="1:73" x14ac:dyDescent="0.2">
      <c r="A8" s="135" t="s">
        <v>144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6"/>
      <c r="N8" s="137">
        <v>57676</v>
      </c>
      <c r="O8" s="138"/>
      <c r="P8" s="138"/>
      <c r="Q8" s="138"/>
      <c r="R8" s="138"/>
      <c r="S8" s="138"/>
      <c r="T8" s="138"/>
      <c r="U8" s="138"/>
      <c r="V8" s="138"/>
      <c r="W8" s="138"/>
      <c r="X8" s="138">
        <v>17968</v>
      </c>
      <c r="Y8" s="138"/>
      <c r="Z8" s="138"/>
      <c r="AA8" s="138"/>
      <c r="AB8" s="138"/>
      <c r="AC8" s="138"/>
      <c r="AD8" s="138"/>
      <c r="AE8" s="138"/>
      <c r="AF8" s="138"/>
      <c r="AG8" s="138"/>
      <c r="AH8" s="139">
        <v>31.2</v>
      </c>
      <c r="AI8" s="139"/>
      <c r="AJ8" s="139"/>
      <c r="AK8" s="139"/>
      <c r="AL8" s="139"/>
      <c r="AM8" s="139"/>
      <c r="AN8" s="139"/>
      <c r="AO8" s="139"/>
      <c r="AP8" s="139"/>
      <c r="AQ8" s="139"/>
      <c r="AR8" s="138">
        <v>129654</v>
      </c>
      <c r="AS8" s="138"/>
      <c r="AT8" s="138"/>
      <c r="AU8" s="138"/>
      <c r="AV8" s="138"/>
      <c r="AW8" s="138"/>
      <c r="AX8" s="138"/>
      <c r="AY8" s="138"/>
      <c r="AZ8" s="138"/>
      <c r="BA8" s="138"/>
      <c r="BB8" s="138">
        <v>27947</v>
      </c>
      <c r="BC8" s="138"/>
      <c r="BD8" s="138"/>
      <c r="BE8" s="138"/>
      <c r="BF8" s="138"/>
      <c r="BG8" s="138"/>
      <c r="BH8" s="138"/>
      <c r="BI8" s="138"/>
      <c r="BJ8" s="138"/>
      <c r="BK8" s="138"/>
      <c r="BL8" s="139">
        <v>21.56</v>
      </c>
      <c r="BM8" s="139"/>
      <c r="BN8" s="139"/>
      <c r="BO8" s="139"/>
      <c r="BP8" s="139"/>
      <c r="BQ8" s="139"/>
      <c r="BR8" s="139"/>
      <c r="BS8" s="139"/>
      <c r="BT8" s="139"/>
      <c r="BU8" s="139"/>
    </row>
    <row r="9" spans="1:73" x14ac:dyDescent="0.2">
      <c r="A9" s="135" t="s">
        <v>149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6"/>
      <c r="N9" s="137">
        <v>58410</v>
      </c>
      <c r="O9" s="138"/>
      <c r="P9" s="138"/>
      <c r="Q9" s="138"/>
      <c r="R9" s="138"/>
      <c r="S9" s="138"/>
      <c r="T9" s="138"/>
      <c r="U9" s="138"/>
      <c r="V9" s="138"/>
      <c r="W9" s="138"/>
      <c r="X9" s="138">
        <v>17505</v>
      </c>
      <c r="Y9" s="138"/>
      <c r="Z9" s="138"/>
      <c r="AA9" s="138"/>
      <c r="AB9" s="138"/>
      <c r="AC9" s="138"/>
      <c r="AD9" s="138"/>
      <c r="AE9" s="138"/>
      <c r="AF9" s="138"/>
      <c r="AG9" s="138"/>
      <c r="AH9" s="139">
        <v>30</v>
      </c>
      <c r="AI9" s="139"/>
      <c r="AJ9" s="139"/>
      <c r="AK9" s="139"/>
      <c r="AL9" s="139"/>
      <c r="AM9" s="139"/>
      <c r="AN9" s="139"/>
      <c r="AO9" s="139"/>
      <c r="AP9" s="139"/>
      <c r="AQ9" s="139"/>
      <c r="AR9" s="138">
        <v>128706</v>
      </c>
      <c r="AS9" s="138"/>
      <c r="AT9" s="138"/>
      <c r="AU9" s="138"/>
      <c r="AV9" s="138"/>
      <c r="AW9" s="138"/>
      <c r="AX9" s="138"/>
      <c r="AY9" s="138"/>
      <c r="AZ9" s="138"/>
      <c r="BA9" s="138"/>
      <c r="BB9" s="138">
        <v>26405</v>
      </c>
      <c r="BC9" s="138"/>
      <c r="BD9" s="138"/>
      <c r="BE9" s="138"/>
      <c r="BF9" s="138"/>
      <c r="BG9" s="138"/>
      <c r="BH9" s="138"/>
      <c r="BI9" s="138"/>
      <c r="BJ9" s="138"/>
      <c r="BK9" s="138"/>
      <c r="BL9" s="140">
        <v>20.5</v>
      </c>
      <c r="BM9" s="140"/>
      <c r="BN9" s="140"/>
      <c r="BO9" s="140"/>
      <c r="BP9" s="140"/>
      <c r="BQ9" s="140"/>
      <c r="BR9" s="140"/>
      <c r="BS9" s="140"/>
      <c r="BT9" s="140"/>
      <c r="BU9" s="140"/>
    </row>
    <row r="10" spans="1:73" x14ac:dyDescent="0.2">
      <c r="A10" s="135" t="s">
        <v>159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7">
        <v>58973</v>
      </c>
      <c r="O10" s="138"/>
      <c r="P10" s="138"/>
      <c r="Q10" s="138"/>
      <c r="R10" s="138"/>
      <c r="S10" s="138"/>
      <c r="T10" s="138"/>
      <c r="U10" s="138"/>
      <c r="V10" s="138"/>
      <c r="W10" s="138"/>
      <c r="X10" s="138">
        <v>17066</v>
      </c>
      <c r="Y10" s="138"/>
      <c r="Z10" s="138"/>
      <c r="AA10" s="138"/>
      <c r="AB10" s="138"/>
      <c r="AC10" s="138"/>
      <c r="AD10" s="138"/>
      <c r="AE10" s="138"/>
      <c r="AF10" s="138"/>
      <c r="AG10" s="138"/>
      <c r="AH10" s="139">
        <v>28.9</v>
      </c>
      <c r="AI10" s="139"/>
      <c r="AJ10" s="139"/>
      <c r="AK10" s="139"/>
      <c r="AL10" s="139"/>
      <c r="AM10" s="139"/>
      <c r="AN10" s="139"/>
      <c r="AO10" s="139"/>
      <c r="AP10" s="139"/>
      <c r="AQ10" s="139"/>
      <c r="AR10" s="138">
        <v>127558</v>
      </c>
      <c r="AS10" s="138"/>
      <c r="AT10" s="138"/>
      <c r="AU10" s="138"/>
      <c r="AV10" s="138"/>
      <c r="AW10" s="138"/>
      <c r="AX10" s="138"/>
      <c r="AY10" s="138"/>
      <c r="AZ10" s="138"/>
      <c r="BA10" s="138"/>
      <c r="BB10" s="138">
        <v>25427</v>
      </c>
      <c r="BC10" s="138"/>
      <c r="BD10" s="138"/>
      <c r="BE10" s="138"/>
      <c r="BF10" s="138"/>
      <c r="BG10" s="138"/>
      <c r="BH10" s="138"/>
      <c r="BI10" s="138"/>
      <c r="BJ10" s="138"/>
      <c r="BK10" s="138"/>
      <c r="BL10" s="140">
        <v>19.899999999999999</v>
      </c>
      <c r="BM10" s="140"/>
      <c r="BN10" s="140"/>
      <c r="BO10" s="140"/>
      <c r="BP10" s="140"/>
      <c r="BQ10" s="140"/>
      <c r="BR10" s="140"/>
      <c r="BS10" s="140"/>
      <c r="BT10" s="140"/>
      <c r="BU10" s="140"/>
    </row>
    <row r="11" spans="1:73" x14ac:dyDescent="0.2">
      <c r="A11" s="141" t="s">
        <v>172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3"/>
      <c r="N11" s="144">
        <v>59459</v>
      </c>
      <c r="O11" s="145"/>
      <c r="P11" s="145"/>
      <c r="Q11" s="145"/>
      <c r="R11" s="145"/>
      <c r="S11" s="145"/>
      <c r="T11" s="145"/>
      <c r="U11" s="145"/>
      <c r="V11" s="145"/>
      <c r="W11" s="145"/>
      <c r="X11" s="145">
        <v>16660</v>
      </c>
      <c r="Y11" s="145"/>
      <c r="Z11" s="145"/>
      <c r="AA11" s="145"/>
      <c r="AB11" s="145"/>
      <c r="AC11" s="145"/>
      <c r="AD11" s="145"/>
      <c r="AE11" s="145"/>
      <c r="AF11" s="145"/>
      <c r="AG11" s="145"/>
      <c r="AH11" s="139">
        <v>28</v>
      </c>
      <c r="AI11" s="139"/>
      <c r="AJ11" s="139"/>
      <c r="AK11" s="139"/>
      <c r="AL11" s="139"/>
      <c r="AM11" s="139"/>
      <c r="AN11" s="139"/>
      <c r="AO11" s="139"/>
      <c r="AP11" s="139"/>
      <c r="AQ11" s="139"/>
      <c r="AR11" s="138">
        <v>126348</v>
      </c>
      <c r="AS11" s="145"/>
      <c r="AT11" s="145"/>
      <c r="AU11" s="145"/>
      <c r="AV11" s="145"/>
      <c r="AW11" s="145"/>
      <c r="AX11" s="145"/>
      <c r="AY11" s="145"/>
      <c r="AZ11" s="145"/>
      <c r="BA11" s="145"/>
      <c r="BB11" s="145">
        <v>24420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146">
        <v>19.3</v>
      </c>
      <c r="BM11" s="146"/>
      <c r="BN11" s="146"/>
      <c r="BO11" s="146"/>
      <c r="BP11" s="146"/>
      <c r="BQ11" s="146"/>
      <c r="BR11" s="146"/>
      <c r="BS11" s="146"/>
      <c r="BT11" s="146"/>
      <c r="BU11" s="146"/>
    </row>
    <row r="12" spans="1:73" x14ac:dyDescent="0.2"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9" t="s">
        <v>124</v>
      </c>
    </row>
    <row r="13" spans="1:73" x14ac:dyDescent="0.2"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</row>
    <row r="14" spans="1:73" ht="21" customHeight="1" x14ac:dyDescent="0.2">
      <c r="A14" s="126" t="s">
        <v>125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</row>
    <row r="15" spans="1:73" x14ac:dyDescent="0.2"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</row>
    <row r="16" spans="1:73" x14ac:dyDescent="0.2"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129" t="s">
        <v>126</v>
      </c>
    </row>
    <row r="17" spans="1:73" x14ac:dyDescent="0.2">
      <c r="A17" s="150" t="s">
        <v>127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1"/>
      <c r="N17" s="132" t="s">
        <v>16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4"/>
      <c r="AH17" s="132" t="s">
        <v>17</v>
      </c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4"/>
      <c r="BB17" s="132" t="s">
        <v>18</v>
      </c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</row>
    <row r="18" spans="1:73" ht="13" customHeight="1" x14ac:dyDescent="0.2">
      <c r="A18" s="152" t="s">
        <v>173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3"/>
      <c r="N18" s="154">
        <v>130811</v>
      </c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9">
        <v>19300</v>
      </c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56">
        <v>14.8</v>
      </c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</row>
    <row r="19" spans="1:73" x14ac:dyDescent="0.2">
      <c r="A19" s="135" t="s">
        <v>144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6"/>
      <c r="N19" s="137">
        <v>129654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20">
        <v>19781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139">
        <v>15.3</v>
      </c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</row>
    <row r="20" spans="1:73" x14ac:dyDescent="0.2">
      <c r="A20" s="135" t="s">
        <v>149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6"/>
      <c r="N20" s="137">
        <v>128706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20">
        <v>20594</v>
      </c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140">
        <v>16</v>
      </c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</row>
    <row r="21" spans="1:73" x14ac:dyDescent="0.2">
      <c r="A21" s="135" t="s">
        <v>159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6"/>
      <c r="N21" s="137">
        <v>127558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20">
        <v>21382</v>
      </c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140">
        <v>16.8</v>
      </c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</row>
    <row r="22" spans="1:73" x14ac:dyDescent="0.2">
      <c r="A22" s="141" t="s">
        <v>172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57"/>
      <c r="N22" s="144">
        <v>126348</v>
      </c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26">
        <v>22107</v>
      </c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146">
        <v>17.5</v>
      </c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</row>
    <row r="23" spans="1:73" x14ac:dyDescent="0.2">
      <c r="AH23" s="147"/>
      <c r="AI23" s="147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9" t="s">
        <v>124</v>
      </c>
    </row>
    <row r="25" spans="1:73" ht="21" customHeight="1" x14ac:dyDescent="0.2">
      <c r="A25" s="158" t="s">
        <v>135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</row>
    <row r="26" spans="1:73" x14ac:dyDescent="0.2"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</row>
    <row r="27" spans="1:73" x14ac:dyDescent="0.2"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129" t="s">
        <v>136</v>
      </c>
    </row>
    <row r="28" spans="1:73" x14ac:dyDescent="0.2">
      <c r="A28" s="159" t="s">
        <v>137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60"/>
      <c r="N28" s="132" t="s">
        <v>37</v>
      </c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4"/>
      <c r="AR28" s="132" t="s">
        <v>38</v>
      </c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</row>
    <row r="29" spans="1:73" ht="13.5" customHeight="1" x14ac:dyDescent="0.2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2"/>
      <c r="N29" s="163" t="s">
        <v>39</v>
      </c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5" t="s">
        <v>40</v>
      </c>
      <c r="AI29" s="166"/>
      <c r="AJ29" s="166"/>
      <c r="AK29" s="166"/>
      <c r="AL29" s="166"/>
      <c r="AM29" s="166"/>
      <c r="AN29" s="166"/>
      <c r="AO29" s="166"/>
      <c r="AP29" s="166"/>
      <c r="AQ29" s="167"/>
      <c r="AR29" s="168" t="s">
        <v>41</v>
      </c>
      <c r="AS29" s="168"/>
      <c r="AT29" s="168"/>
      <c r="AU29" s="168"/>
      <c r="AV29" s="168"/>
      <c r="AW29" s="168"/>
      <c r="AX29" s="168"/>
      <c r="AY29" s="168"/>
      <c r="AZ29" s="168"/>
      <c r="BA29" s="168"/>
      <c r="BB29" s="169" t="s">
        <v>42</v>
      </c>
      <c r="BC29" s="166"/>
      <c r="BD29" s="166"/>
      <c r="BE29" s="166"/>
      <c r="BF29" s="166"/>
      <c r="BG29" s="166"/>
      <c r="BH29" s="166"/>
      <c r="BI29" s="166"/>
      <c r="BJ29" s="166"/>
      <c r="BK29" s="167"/>
      <c r="BL29" s="169" t="s">
        <v>43</v>
      </c>
      <c r="BM29" s="166"/>
      <c r="BN29" s="166"/>
      <c r="BO29" s="166"/>
      <c r="BP29" s="166"/>
      <c r="BQ29" s="166"/>
      <c r="BR29" s="166"/>
      <c r="BS29" s="166"/>
      <c r="BT29" s="166"/>
      <c r="BU29" s="166"/>
    </row>
    <row r="30" spans="1:73" x14ac:dyDescent="0.2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1"/>
      <c r="N30" s="163" t="s">
        <v>44</v>
      </c>
      <c r="O30" s="164"/>
      <c r="P30" s="164"/>
      <c r="Q30" s="164"/>
      <c r="R30" s="164"/>
      <c r="S30" s="164"/>
      <c r="T30" s="164"/>
      <c r="U30" s="164"/>
      <c r="V30" s="164"/>
      <c r="W30" s="172"/>
      <c r="X30" s="164" t="s">
        <v>45</v>
      </c>
      <c r="Y30" s="164"/>
      <c r="Z30" s="164"/>
      <c r="AA30" s="164"/>
      <c r="AB30" s="164"/>
      <c r="AC30" s="164"/>
      <c r="AD30" s="164"/>
      <c r="AE30" s="164"/>
      <c r="AF30" s="164"/>
      <c r="AG30" s="164"/>
      <c r="AH30" s="173"/>
      <c r="AI30" s="170"/>
      <c r="AJ30" s="170"/>
      <c r="AK30" s="170"/>
      <c r="AL30" s="170"/>
      <c r="AM30" s="170"/>
      <c r="AN30" s="170"/>
      <c r="AO30" s="170"/>
      <c r="AP30" s="170"/>
      <c r="AQ30" s="171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3"/>
      <c r="BC30" s="170"/>
      <c r="BD30" s="170"/>
      <c r="BE30" s="170"/>
      <c r="BF30" s="170"/>
      <c r="BG30" s="170"/>
      <c r="BH30" s="170"/>
      <c r="BI30" s="170"/>
      <c r="BJ30" s="170"/>
      <c r="BK30" s="171"/>
      <c r="BL30" s="173"/>
      <c r="BM30" s="170"/>
      <c r="BN30" s="170"/>
      <c r="BO30" s="170"/>
      <c r="BP30" s="170"/>
      <c r="BQ30" s="170"/>
      <c r="BR30" s="170"/>
      <c r="BS30" s="170"/>
      <c r="BT30" s="170"/>
      <c r="BU30" s="170"/>
    </row>
    <row r="31" spans="1:73" x14ac:dyDescent="0.2">
      <c r="A31" s="135" t="s">
        <v>173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6"/>
      <c r="N31" s="175">
        <v>13035</v>
      </c>
      <c r="O31" s="176"/>
      <c r="P31" s="176"/>
      <c r="Q31" s="176"/>
      <c r="R31" s="176"/>
      <c r="S31" s="176"/>
      <c r="T31" s="176"/>
      <c r="U31" s="176"/>
      <c r="V31" s="176"/>
      <c r="W31" s="176"/>
      <c r="X31" s="176">
        <v>113</v>
      </c>
      <c r="Y31" s="176"/>
      <c r="Z31" s="176"/>
      <c r="AA31" s="176"/>
      <c r="AB31" s="176"/>
      <c r="AC31" s="176"/>
      <c r="AD31" s="176"/>
      <c r="AE31" s="176"/>
      <c r="AF31" s="176"/>
      <c r="AG31" s="176"/>
      <c r="AH31" s="138">
        <v>7688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77">
        <v>98079</v>
      </c>
      <c r="AS31" s="177"/>
      <c r="AT31" s="177"/>
      <c r="AU31" s="177"/>
      <c r="AV31" s="177"/>
      <c r="AW31" s="177"/>
      <c r="AX31" s="177"/>
      <c r="AY31" s="177"/>
      <c r="AZ31" s="178"/>
      <c r="BA31" s="178"/>
      <c r="BB31" s="138">
        <v>73349</v>
      </c>
      <c r="BC31" s="138"/>
      <c r="BD31" s="138"/>
      <c r="BE31" s="138"/>
      <c r="BF31" s="138"/>
      <c r="BG31" s="138"/>
      <c r="BH31" s="138"/>
      <c r="BI31" s="138"/>
      <c r="BJ31" s="138"/>
      <c r="BK31" s="138"/>
      <c r="BL31" s="179">
        <v>74.8</v>
      </c>
      <c r="BM31" s="179"/>
      <c r="BN31" s="179"/>
      <c r="BO31" s="179"/>
      <c r="BP31" s="179"/>
      <c r="BQ31" s="179"/>
      <c r="BR31" s="179"/>
      <c r="BS31" s="179"/>
      <c r="BT31" s="179"/>
      <c r="BU31" s="179"/>
    </row>
    <row r="32" spans="1:73" x14ac:dyDescent="0.2">
      <c r="A32" s="135" t="s">
        <v>144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6"/>
      <c r="N32" s="175">
        <v>12769</v>
      </c>
      <c r="O32" s="176"/>
      <c r="P32" s="176"/>
      <c r="Q32" s="176"/>
      <c r="R32" s="176"/>
      <c r="S32" s="176"/>
      <c r="T32" s="176"/>
      <c r="U32" s="176"/>
      <c r="V32" s="176"/>
      <c r="W32" s="176"/>
      <c r="X32" s="176">
        <v>112</v>
      </c>
      <c r="Y32" s="176"/>
      <c r="Z32" s="176"/>
      <c r="AA32" s="176"/>
      <c r="AB32" s="176"/>
      <c r="AC32" s="176"/>
      <c r="AD32" s="176"/>
      <c r="AE32" s="176"/>
      <c r="AF32" s="176"/>
      <c r="AG32" s="176"/>
      <c r="AH32" s="138">
        <v>7367</v>
      </c>
      <c r="AI32" s="138"/>
      <c r="AJ32" s="138"/>
      <c r="AK32" s="138"/>
      <c r="AL32" s="138"/>
      <c r="AM32" s="138"/>
      <c r="AN32" s="138"/>
      <c r="AO32" s="138"/>
      <c r="AP32" s="138"/>
      <c r="AQ32" s="138"/>
      <c r="AR32" s="177">
        <v>94808</v>
      </c>
      <c r="AS32" s="177"/>
      <c r="AT32" s="177"/>
      <c r="AU32" s="177"/>
      <c r="AV32" s="177"/>
      <c r="AW32" s="177"/>
      <c r="AX32" s="177"/>
      <c r="AY32" s="177"/>
      <c r="AZ32" s="178"/>
      <c r="BA32" s="178"/>
      <c r="BB32" s="138">
        <v>73620</v>
      </c>
      <c r="BC32" s="138"/>
      <c r="BD32" s="138"/>
      <c r="BE32" s="138"/>
      <c r="BF32" s="138"/>
      <c r="BG32" s="138"/>
      <c r="BH32" s="138"/>
      <c r="BI32" s="138"/>
      <c r="BJ32" s="138"/>
      <c r="BK32" s="138"/>
      <c r="BL32" s="179">
        <v>77.7</v>
      </c>
      <c r="BM32" s="179"/>
      <c r="BN32" s="179"/>
      <c r="BO32" s="179"/>
      <c r="BP32" s="179"/>
      <c r="BQ32" s="179"/>
      <c r="BR32" s="179"/>
      <c r="BS32" s="179"/>
      <c r="BT32" s="179"/>
      <c r="BU32" s="179"/>
    </row>
    <row r="33" spans="1:74" x14ac:dyDescent="0.2">
      <c r="A33" s="135" t="s">
        <v>149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6"/>
      <c r="N33" s="175">
        <v>12563</v>
      </c>
      <c r="O33" s="176"/>
      <c r="P33" s="176"/>
      <c r="Q33" s="176"/>
      <c r="R33" s="176"/>
      <c r="S33" s="176"/>
      <c r="T33" s="176"/>
      <c r="U33" s="176"/>
      <c r="V33" s="176"/>
      <c r="W33" s="176"/>
      <c r="X33" s="176">
        <v>119</v>
      </c>
      <c r="Y33" s="176"/>
      <c r="Z33" s="176"/>
      <c r="AA33" s="176"/>
      <c r="AB33" s="176"/>
      <c r="AC33" s="176"/>
      <c r="AD33" s="176"/>
      <c r="AE33" s="176"/>
      <c r="AF33" s="176"/>
      <c r="AG33" s="176"/>
      <c r="AH33" s="138">
        <v>6919</v>
      </c>
      <c r="AI33" s="138"/>
      <c r="AJ33" s="138"/>
      <c r="AK33" s="138"/>
      <c r="AL33" s="138"/>
      <c r="AM33" s="138"/>
      <c r="AN33" s="138"/>
      <c r="AO33" s="138"/>
      <c r="AP33" s="138"/>
      <c r="AQ33" s="138"/>
      <c r="AR33" s="177">
        <v>90731</v>
      </c>
      <c r="AS33" s="177"/>
      <c r="AT33" s="177"/>
      <c r="AU33" s="177"/>
      <c r="AV33" s="177"/>
      <c r="AW33" s="177"/>
      <c r="AX33" s="177"/>
      <c r="AY33" s="177"/>
      <c r="AZ33" s="178"/>
      <c r="BA33" s="178"/>
      <c r="BB33" s="138">
        <v>72562</v>
      </c>
      <c r="BC33" s="138"/>
      <c r="BD33" s="138"/>
      <c r="BE33" s="138"/>
      <c r="BF33" s="138"/>
      <c r="BG33" s="138"/>
      <c r="BH33" s="138"/>
      <c r="BI33" s="138"/>
      <c r="BJ33" s="138"/>
      <c r="BK33" s="138"/>
      <c r="BL33" s="179">
        <v>80</v>
      </c>
      <c r="BM33" s="179"/>
      <c r="BN33" s="179"/>
      <c r="BO33" s="179"/>
      <c r="BP33" s="179"/>
      <c r="BQ33" s="179"/>
      <c r="BR33" s="179"/>
      <c r="BS33" s="179"/>
      <c r="BT33" s="179"/>
      <c r="BU33" s="179"/>
    </row>
    <row r="34" spans="1:74" x14ac:dyDescent="0.2">
      <c r="A34" s="135" t="s">
        <v>159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75">
        <v>12509</v>
      </c>
      <c r="O34" s="176"/>
      <c r="P34" s="176"/>
      <c r="Q34" s="176"/>
      <c r="R34" s="176"/>
      <c r="S34" s="176"/>
      <c r="T34" s="176"/>
      <c r="U34" s="176"/>
      <c r="V34" s="176"/>
      <c r="W34" s="176"/>
      <c r="X34" s="176">
        <v>122</v>
      </c>
      <c r="Y34" s="176"/>
      <c r="Z34" s="176"/>
      <c r="AA34" s="176"/>
      <c r="AB34" s="176"/>
      <c r="AC34" s="176"/>
      <c r="AD34" s="176"/>
      <c r="AE34" s="176"/>
      <c r="AF34" s="176"/>
      <c r="AG34" s="176"/>
      <c r="AH34" s="138">
        <v>6499</v>
      </c>
      <c r="AI34" s="138"/>
      <c r="AJ34" s="138"/>
      <c r="AK34" s="138"/>
      <c r="AL34" s="138"/>
      <c r="AM34" s="138"/>
      <c r="AN34" s="138"/>
      <c r="AO34" s="138"/>
      <c r="AP34" s="138"/>
      <c r="AQ34" s="138"/>
      <c r="AR34" s="177">
        <v>89791</v>
      </c>
      <c r="AS34" s="177"/>
      <c r="AT34" s="177"/>
      <c r="AU34" s="177"/>
      <c r="AV34" s="177"/>
      <c r="AW34" s="177"/>
      <c r="AX34" s="177"/>
      <c r="AY34" s="177"/>
      <c r="AZ34" s="178"/>
      <c r="BA34" s="178"/>
      <c r="BB34" s="138">
        <v>71906</v>
      </c>
      <c r="BC34" s="138"/>
      <c r="BD34" s="138"/>
      <c r="BE34" s="138"/>
      <c r="BF34" s="138"/>
      <c r="BG34" s="138"/>
      <c r="BH34" s="138"/>
      <c r="BI34" s="138"/>
      <c r="BJ34" s="138"/>
      <c r="BK34" s="138"/>
      <c r="BL34" s="179">
        <v>80</v>
      </c>
      <c r="BM34" s="179"/>
      <c r="BN34" s="179"/>
      <c r="BO34" s="179"/>
      <c r="BP34" s="179"/>
      <c r="BQ34" s="179"/>
      <c r="BR34" s="179"/>
      <c r="BS34" s="179"/>
      <c r="BT34" s="179"/>
      <c r="BU34" s="179"/>
    </row>
    <row r="35" spans="1:74" x14ac:dyDescent="0.2">
      <c r="A35" s="141" t="s">
        <v>172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3"/>
      <c r="N35" s="180">
        <v>12293</v>
      </c>
      <c r="O35" s="181"/>
      <c r="P35" s="181"/>
      <c r="Q35" s="181"/>
      <c r="R35" s="181"/>
      <c r="S35" s="181"/>
      <c r="T35" s="181"/>
      <c r="U35" s="181"/>
      <c r="V35" s="181"/>
      <c r="W35" s="181"/>
      <c r="X35" s="181">
        <v>118</v>
      </c>
      <c r="Y35" s="181"/>
      <c r="Z35" s="181"/>
      <c r="AA35" s="181"/>
      <c r="AB35" s="181"/>
      <c r="AC35" s="181"/>
      <c r="AD35" s="181"/>
      <c r="AE35" s="181"/>
      <c r="AF35" s="181"/>
      <c r="AG35" s="181"/>
      <c r="AH35" s="145">
        <v>6019</v>
      </c>
      <c r="AI35" s="145"/>
      <c r="AJ35" s="145"/>
      <c r="AK35" s="145"/>
      <c r="AL35" s="145"/>
      <c r="AM35" s="145"/>
      <c r="AN35" s="145"/>
      <c r="AO35" s="145"/>
      <c r="AP35" s="145"/>
      <c r="AQ35" s="145"/>
      <c r="AR35" s="182">
        <v>88439</v>
      </c>
      <c r="AS35" s="182"/>
      <c r="AT35" s="182"/>
      <c r="AU35" s="182"/>
      <c r="AV35" s="182"/>
      <c r="AW35" s="182"/>
      <c r="AX35" s="182"/>
      <c r="AY35" s="182"/>
      <c r="AZ35" s="183"/>
      <c r="BA35" s="183"/>
      <c r="BB35" s="145">
        <v>71775</v>
      </c>
      <c r="BC35" s="145"/>
      <c r="BD35" s="145"/>
      <c r="BE35" s="145"/>
      <c r="BF35" s="145"/>
      <c r="BG35" s="145"/>
      <c r="BH35" s="145"/>
      <c r="BI35" s="145"/>
      <c r="BJ35" s="145"/>
      <c r="BK35" s="145"/>
      <c r="BL35" s="184">
        <v>81.2</v>
      </c>
      <c r="BM35" s="184"/>
      <c r="BN35" s="184"/>
      <c r="BO35" s="184"/>
      <c r="BP35" s="184"/>
      <c r="BQ35" s="184"/>
      <c r="BR35" s="184"/>
      <c r="BS35" s="184"/>
      <c r="BT35" s="184"/>
      <c r="BU35" s="184"/>
    </row>
    <row r="37" spans="1:74" ht="13.5" customHeight="1" x14ac:dyDescent="0.2">
      <c r="A37" s="159" t="s">
        <v>137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60"/>
      <c r="N37" s="132" t="s">
        <v>46</v>
      </c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</row>
    <row r="38" spans="1:74" x14ac:dyDescent="0.2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2"/>
      <c r="N38" s="163" t="s">
        <v>47</v>
      </c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3" t="s">
        <v>48</v>
      </c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</row>
    <row r="39" spans="1:74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1"/>
      <c r="N39" s="163" t="s">
        <v>49</v>
      </c>
      <c r="O39" s="164"/>
      <c r="P39" s="164"/>
      <c r="Q39" s="164"/>
      <c r="R39" s="164"/>
      <c r="S39" s="164"/>
      <c r="T39" s="164"/>
      <c r="U39" s="164"/>
      <c r="V39" s="164"/>
      <c r="W39" s="172"/>
      <c r="X39" s="170" t="s">
        <v>50</v>
      </c>
      <c r="Y39" s="170"/>
      <c r="Z39" s="170"/>
      <c r="AA39" s="170"/>
      <c r="AB39" s="170"/>
      <c r="AC39" s="170"/>
      <c r="AD39" s="170"/>
      <c r="AE39" s="170"/>
      <c r="AF39" s="170"/>
      <c r="AG39" s="170"/>
      <c r="AH39" s="163" t="s">
        <v>51</v>
      </c>
      <c r="AI39" s="164"/>
      <c r="AJ39" s="164"/>
      <c r="AK39" s="164"/>
      <c r="AL39" s="164"/>
      <c r="AM39" s="164"/>
      <c r="AN39" s="164"/>
      <c r="AO39" s="164"/>
      <c r="AP39" s="164"/>
      <c r="AQ39" s="172"/>
      <c r="AR39" s="163" t="s">
        <v>49</v>
      </c>
      <c r="AS39" s="164"/>
      <c r="AT39" s="164"/>
      <c r="AU39" s="164"/>
      <c r="AV39" s="164"/>
      <c r="AW39" s="164"/>
      <c r="AX39" s="164"/>
      <c r="AY39" s="164"/>
      <c r="AZ39" s="164"/>
      <c r="BA39" s="164"/>
      <c r="BB39" s="163" t="s">
        <v>50</v>
      </c>
      <c r="BC39" s="164"/>
      <c r="BD39" s="164"/>
      <c r="BE39" s="164"/>
      <c r="BF39" s="164"/>
      <c r="BG39" s="164"/>
      <c r="BH39" s="164"/>
      <c r="BI39" s="164"/>
      <c r="BJ39" s="164"/>
      <c r="BK39" s="164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</row>
    <row r="40" spans="1:74" x14ac:dyDescent="0.2">
      <c r="A40" s="135" t="s">
        <v>173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6"/>
      <c r="N40" s="175">
        <v>38943</v>
      </c>
      <c r="O40" s="176"/>
      <c r="P40" s="176"/>
      <c r="Q40" s="176"/>
      <c r="R40" s="176"/>
      <c r="S40" s="176"/>
      <c r="T40" s="176"/>
      <c r="U40" s="176"/>
      <c r="V40" s="176"/>
      <c r="W40" s="176"/>
      <c r="X40" s="176">
        <v>1208</v>
      </c>
      <c r="Y40" s="176"/>
      <c r="Z40" s="176"/>
      <c r="AA40" s="176"/>
      <c r="AB40" s="176"/>
      <c r="AC40" s="176"/>
      <c r="AD40" s="176"/>
      <c r="AE40" s="176"/>
      <c r="AF40" s="176"/>
      <c r="AG40" s="176"/>
      <c r="AH40" s="176">
        <v>236</v>
      </c>
      <c r="AI40" s="176"/>
      <c r="AJ40" s="176"/>
      <c r="AK40" s="176"/>
      <c r="AL40" s="176"/>
      <c r="AM40" s="176"/>
      <c r="AN40" s="176"/>
      <c r="AO40" s="176"/>
      <c r="AP40" s="176"/>
      <c r="AQ40" s="176"/>
      <c r="AR40" s="176" t="s">
        <v>22</v>
      </c>
      <c r="AS40" s="176"/>
      <c r="AT40" s="176"/>
      <c r="AU40" s="176"/>
      <c r="AV40" s="176"/>
      <c r="AW40" s="176"/>
      <c r="AX40" s="176"/>
      <c r="AY40" s="176"/>
      <c r="AZ40" s="176"/>
      <c r="BA40" s="176"/>
      <c r="BB40" s="176">
        <v>1173</v>
      </c>
      <c r="BC40" s="176"/>
      <c r="BD40" s="176"/>
      <c r="BE40" s="176"/>
      <c r="BF40" s="176"/>
      <c r="BG40" s="176"/>
      <c r="BH40" s="176"/>
      <c r="BI40" s="176"/>
      <c r="BJ40" s="176"/>
      <c r="BK40" s="176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</row>
    <row r="41" spans="1:74" x14ac:dyDescent="0.2">
      <c r="A41" s="135" t="s">
        <v>144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6"/>
      <c r="N41" s="175">
        <v>38572</v>
      </c>
      <c r="O41" s="176"/>
      <c r="P41" s="176"/>
      <c r="Q41" s="176"/>
      <c r="R41" s="176"/>
      <c r="S41" s="176"/>
      <c r="T41" s="176"/>
      <c r="U41" s="176"/>
      <c r="V41" s="176"/>
      <c r="W41" s="176"/>
      <c r="X41" s="176">
        <v>1206</v>
      </c>
      <c r="Y41" s="176"/>
      <c r="Z41" s="176"/>
      <c r="AA41" s="176"/>
      <c r="AB41" s="176"/>
      <c r="AC41" s="176"/>
      <c r="AD41" s="176"/>
      <c r="AE41" s="176"/>
      <c r="AF41" s="176"/>
      <c r="AG41" s="176"/>
      <c r="AH41" s="176">
        <v>239</v>
      </c>
      <c r="AI41" s="176"/>
      <c r="AJ41" s="176"/>
      <c r="AK41" s="176"/>
      <c r="AL41" s="176"/>
      <c r="AM41" s="176"/>
      <c r="AN41" s="176"/>
      <c r="AO41" s="176"/>
      <c r="AP41" s="176"/>
      <c r="AQ41" s="176"/>
      <c r="AR41" s="176" t="s">
        <v>22</v>
      </c>
      <c r="AS41" s="176"/>
      <c r="AT41" s="176"/>
      <c r="AU41" s="176"/>
      <c r="AV41" s="176"/>
      <c r="AW41" s="176"/>
      <c r="AX41" s="176"/>
      <c r="AY41" s="176"/>
      <c r="AZ41" s="176"/>
      <c r="BA41" s="176"/>
      <c r="BB41" s="176">
        <v>1179</v>
      </c>
      <c r="BC41" s="176"/>
      <c r="BD41" s="176"/>
      <c r="BE41" s="176"/>
      <c r="BF41" s="176"/>
      <c r="BG41" s="176"/>
      <c r="BH41" s="176"/>
      <c r="BI41" s="176"/>
      <c r="BJ41" s="176"/>
      <c r="BK41" s="176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</row>
    <row r="42" spans="1:74" x14ac:dyDescent="0.2">
      <c r="A42" s="135" t="s">
        <v>149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6"/>
      <c r="N42" s="175">
        <v>38683</v>
      </c>
      <c r="O42" s="176"/>
      <c r="P42" s="176"/>
      <c r="Q42" s="176"/>
      <c r="R42" s="176"/>
      <c r="S42" s="176"/>
      <c r="T42" s="176"/>
      <c r="U42" s="176"/>
      <c r="V42" s="176"/>
      <c r="W42" s="176"/>
      <c r="X42" s="176">
        <v>1196</v>
      </c>
      <c r="Y42" s="176"/>
      <c r="Z42" s="176"/>
      <c r="AA42" s="176"/>
      <c r="AB42" s="176"/>
      <c r="AC42" s="176"/>
      <c r="AD42" s="176"/>
      <c r="AE42" s="176"/>
      <c r="AF42" s="176"/>
      <c r="AG42" s="176"/>
      <c r="AH42" s="176">
        <v>213</v>
      </c>
      <c r="AI42" s="176"/>
      <c r="AJ42" s="176"/>
      <c r="AK42" s="176"/>
      <c r="AL42" s="176"/>
      <c r="AM42" s="176"/>
      <c r="AN42" s="176"/>
      <c r="AO42" s="176"/>
      <c r="AP42" s="176"/>
      <c r="AQ42" s="176"/>
      <c r="AR42" s="176" t="s">
        <v>22</v>
      </c>
      <c r="AS42" s="176"/>
      <c r="AT42" s="176"/>
      <c r="AU42" s="176"/>
      <c r="AV42" s="176"/>
      <c r="AW42" s="176"/>
      <c r="AX42" s="176"/>
      <c r="AY42" s="176"/>
      <c r="AZ42" s="176"/>
      <c r="BA42" s="176"/>
      <c r="BB42" s="176">
        <v>1187</v>
      </c>
      <c r="BC42" s="176"/>
      <c r="BD42" s="176"/>
      <c r="BE42" s="176"/>
      <c r="BF42" s="176"/>
      <c r="BG42" s="176"/>
      <c r="BH42" s="176"/>
      <c r="BI42" s="176"/>
      <c r="BJ42" s="176"/>
      <c r="BK42" s="176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</row>
    <row r="43" spans="1:74" x14ac:dyDescent="0.2">
      <c r="A43" s="135" t="s">
        <v>159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75">
        <v>38833</v>
      </c>
      <c r="O43" s="176"/>
      <c r="P43" s="176"/>
      <c r="Q43" s="176"/>
      <c r="R43" s="176"/>
      <c r="S43" s="176"/>
      <c r="T43" s="176"/>
      <c r="U43" s="176"/>
      <c r="V43" s="176"/>
      <c r="W43" s="176"/>
      <c r="X43" s="176">
        <v>1206</v>
      </c>
      <c r="Y43" s="176"/>
      <c r="Z43" s="176"/>
      <c r="AA43" s="176"/>
      <c r="AB43" s="176"/>
      <c r="AC43" s="176"/>
      <c r="AD43" s="176"/>
      <c r="AE43" s="176"/>
      <c r="AF43" s="176"/>
      <c r="AG43" s="176"/>
      <c r="AH43" s="176">
        <v>195</v>
      </c>
      <c r="AI43" s="176"/>
      <c r="AJ43" s="176"/>
      <c r="AK43" s="176"/>
      <c r="AL43" s="176"/>
      <c r="AM43" s="176"/>
      <c r="AN43" s="176"/>
      <c r="AO43" s="176"/>
      <c r="AP43" s="176"/>
      <c r="AQ43" s="176"/>
      <c r="AR43" s="176" t="s">
        <v>22</v>
      </c>
      <c r="AS43" s="176"/>
      <c r="AT43" s="176"/>
      <c r="AU43" s="176"/>
      <c r="AV43" s="176"/>
      <c r="AW43" s="176"/>
      <c r="AX43" s="176"/>
      <c r="AY43" s="176"/>
      <c r="AZ43" s="176"/>
      <c r="BA43" s="176"/>
      <c r="BB43" s="176">
        <v>1193</v>
      </c>
      <c r="BC43" s="176"/>
      <c r="BD43" s="176"/>
      <c r="BE43" s="176"/>
      <c r="BF43" s="176"/>
      <c r="BG43" s="176"/>
      <c r="BH43" s="176"/>
      <c r="BI43" s="176"/>
      <c r="BJ43" s="176"/>
      <c r="BK43" s="176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</row>
    <row r="44" spans="1:74" x14ac:dyDescent="0.2">
      <c r="A44" s="141" t="s">
        <v>172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3"/>
      <c r="N44" s="180">
        <v>38997</v>
      </c>
      <c r="O44" s="181"/>
      <c r="P44" s="181"/>
      <c r="Q44" s="181"/>
      <c r="R44" s="181"/>
      <c r="S44" s="181"/>
      <c r="T44" s="181"/>
      <c r="U44" s="181"/>
      <c r="V44" s="181"/>
      <c r="W44" s="181"/>
      <c r="X44" s="181">
        <v>1208</v>
      </c>
      <c r="Y44" s="181"/>
      <c r="Z44" s="181"/>
      <c r="AA44" s="181"/>
      <c r="AB44" s="181"/>
      <c r="AC44" s="181"/>
      <c r="AD44" s="181"/>
      <c r="AE44" s="181"/>
      <c r="AF44" s="181"/>
      <c r="AG44" s="181"/>
      <c r="AH44" s="181">
        <v>169</v>
      </c>
      <c r="AI44" s="181"/>
      <c r="AJ44" s="181"/>
      <c r="AK44" s="181"/>
      <c r="AL44" s="181"/>
      <c r="AM44" s="181"/>
      <c r="AN44" s="181"/>
      <c r="AO44" s="181"/>
      <c r="AP44" s="181"/>
      <c r="AQ44" s="181"/>
      <c r="AR44" s="181" t="s">
        <v>175</v>
      </c>
      <c r="AS44" s="181"/>
      <c r="AT44" s="181"/>
      <c r="AU44" s="181"/>
      <c r="AV44" s="181"/>
      <c r="AW44" s="181"/>
      <c r="AX44" s="181"/>
      <c r="AY44" s="181"/>
      <c r="AZ44" s="181"/>
      <c r="BA44" s="181"/>
      <c r="BB44" s="181">
        <v>1200</v>
      </c>
      <c r="BC44" s="181"/>
      <c r="BD44" s="181"/>
      <c r="BE44" s="181"/>
      <c r="BF44" s="181"/>
      <c r="BG44" s="181"/>
      <c r="BH44" s="181"/>
      <c r="BI44" s="181"/>
      <c r="BJ44" s="181"/>
      <c r="BK44" s="181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</row>
    <row r="45" spans="1:74" x14ac:dyDescent="0.2"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9" t="s">
        <v>138</v>
      </c>
    </row>
    <row r="47" spans="1:74" ht="21" customHeight="1" x14ac:dyDescent="0.2">
      <c r="A47" s="188" t="s">
        <v>9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9"/>
    </row>
    <row r="49" spans="1:77" x14ac:dyDescent="0.2"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BU49" s="190"/>
      <c r="BV49" s="190" t="s">
        <v>0</v>
      </c>
    </row>
    <row r="50" spans="1:77" x14ac:dyDescent="0.2">
      <c r="A50" s="159" t="s">
        <v>137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60"/>
      <c r="N50" s="132" t="s">
        <v>17</v>
      </c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4"/>
      <c r="AH50" s="132" t="s">
        <v>52</v>
      </c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</row>
    <row r="51" spans="1:77" x14ac:dyDescent="0.2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2"/>
      <c r="N51" s="191" t="s">
        <v>53</v>
      </c>
      <c r="O51" s="192"/>
      <c r="P51" s="192"/>
      <c r="Q51" s="192"/>
      <c r="R51" s="192"/>
      <c r="S51" s="192"/>
      <c r="T51" s="192"/>
      <c r="U51" s="192"/>
      <c r="V51" s="192"/>
      <c r="W51" s="193"/>
      <c r="X51" s="191" t="s">
        <v>54</v>
      </c>
      <c r="Y51" s="192"/>
      <c r="Z51" s="192"/>
      <c r="AA51" s="192"/>
      <c r="AB51" s="192"/>
      <c r="AC51" s="192"/>
      <c r="AD51" s="192"/>
      <c r="AE51" s="192"/>
      <c r="AF51" s="192"/>
      <c r="AG51" s="193"/>
      <c r="AH51" s="194" t="s">
        <v>55</v>
      </c>
      <c r="AI51" s="195"/>
      <c r="AJ51" s="195"/>
      <c r="AK51" s="195"/>
      <c r="AL51" s="196"/>
      <c r="AM51" s="194" t="s">
        <v>55</v>
      </c>
      <c r="AN51" s="195"/>
      <c r="AO51" s="195"/>
      <c r="AP51" s="195"/>
      <c r="AQ51" s="196"/>
      <c r="AR51" s="194" t="s">
        <v>56</v>
      </c>
      <c r="AS51" s="195"/>
      <c r="AT51" s="195"/>
      <c r="AU51" s="195"/>
      <c r="AV51" s="196"/>
      <c r="AW51" s="194" t="s">
        <v>56</v>
      </c>
      <c r="AX51" s="195"/>
      <c r="AY51" s="195"/>
      <c r="AZ51" s="195"/>
      <c r="BA51" s="196"/>
      <c r="BB51" s="194" t="s">
        <v>56</v>
      </c>
      <c r="BC51" s="195"/>
      <c r="BD51" s="195"/>
      <c r="BE51" s="195"/>
      <c r="BF51" s="196"/>
      <c r="BG51" s="194" t="s">
        <v>56</v>
      </c>
      <c r="BH51" s="195"/>
      <c r="BI51" s="195"/>
      <c r="BJ51" s="195"/>
      <c r="BK51" s="196"/>
      <c r="BL51" s="194" t="s">
        <v>56</v>
      </c>
      <c r="BM51" s="195"/>
      <c r="BN51" s="195"/>
      <c r="BO51" s="195"/>
      <c r="BP51" s="196"/>
      <c r="BQ51" s="169" t="s">
        <v>57</v>
      </c>
      <c r="BR51" s="166"/>
      <c r="BS51" s="166"/>
      <c r="BT51" s="166"/>
      <c r="BU51" s="166"/>
      <c r="BV51" s="166"/>
    </row>
    <row r="52" spans="1:77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1"/>
      <c r="N52" s="173" t="s">
        <v>58</v>
      </c>
      <c r="O52" s="170"/>
      <c r="P52" s="170"/>
      <c r="Q52" s="170"/>
      <c r="R52" s="170"/>
      <c r="S52" s="170"/>
      <c r="T52" s="170"/>
      <c r="U52" s="170"/>
      <c r="V52" s="170"/>
      <c r="W52" s="171"/>
      <c r="X52" s="173" t="s">
        <v>59</v>
      </c>
      <c r="Y52" s="170"/>
      <c r="Z52" s="170"/>
      <c r="AA52" s="170"/>
      <c r="AB52" s="170"/>
      <c r="AC52" s="170"/>
      <c r="AD52" s="170"/>
      <c r="AE52" s="170"/>
      <c r="AF52" s="170"/>
      <c r="AG52" s="171"/>
      <c r="AH52" s="173">
        <v>1</v>
      </c>
      <c r="AI52" s="170"/>
      <c r="AJ52" s="170"/>
      <c r="AK52" s="170"/>
      <c r="AL52" s="171"/>
      <c r="AM52" s="173">
        <v>2</v>
      </c>
      <c r="AN52" s="170"/>
      <c r="AO52" s="170"/>
      <c r="AP52" s="170"/>
      <c r="AQ52" s="171"/>
      <c r="AR52" s="173">
        <v>1</v>
      </c>
      <c r="AS52" s="170"/>
      <c r="AT52" s="170"/>
      <c r="AU52" s="170"/>
      <c r="AV52" s="171"/>
      <c r="AW52" s="173">
        <v>2</v>
      </c>
      <c r="AX52" s="170"/>
      <c r="AY52" s="170"/>
      <c r="AZ52" s="170"/>
      <c r="BA52" s="171"/>
      <c r="BB52" s="173">
        <v>3</v>
      </c>
      <c r="BC52" s="170"/>
      <c r="BD52" s="170"/>
      <c r="BE52" s="170"/>
      <c r="BF52" s="171"/>
      <c r="BG52" s="173">
        <v>4</v>
      </c>
      <c r="BH52" s="170"/>
      <c r="BI52" s="170"/>
      <c r="BJ52" s="170"/>
      <c r="BK52" s="171"/>
      <c r="BL52" s="173">
        <v>5</v>
      </c>
      <c r="BM52" s="170"/>
      <c r="BN52" s="170"/>
      <c r="BO52" s="170"/>
      <c r="BP52" s="171"/>
      <c r="BQ52" s="173"/>
      <c r="BR52" s="170"/>
      <c r="BS52" s="170"/>
      <c r="BT52" s="170"/>
      <c r="BU52" s="170"/>
      <c r="BV52" s="170"/>
    </row>
    <row r="53" spans="1:77" x14ac:dyDescent="0.2">
      <c r="A53" s="152" t="s">
        <v>173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3"/>
      <c r="N53" s="197">
        <v>38673</v>
      </c>
      <c r="O53" s="198"/>
      <c r="P53" s="198"/>
      <c r="Q53" s="198"/>
      <c r="R53" s="198"/>
      <c r="S53" s="198"/>
      <c r="T53" s="198"/>
      <c r="U53" s="198"/>
      <c r="V53" s="198"/>
      <c r="W53" s="198"/>
      <c r="X53" s="198">
        <v>44043</v>
      </c>
      <c r="Y53" s="198"/>
      <c r="Z53" s="198"/>
      <c r="AA53" s="198"/>
      <c r="AB53" s="198"/>
      <c r="AC53" s="198"/>
      <c r="AD53" s="198"/>
      <c r="AE53" s="198"/>
      <c r="AF53" s="198"/>
      <c r="AG53" s="198"/>
      <c r="AH53" s="199">
        <v>503</v>
      </c>
      <c r="AI53" s="199"/>
      <c r="AJ53" s="199"/>
      <c r="AK53" s="199"/>
      <c r="AL53" s="199"/>
      <c r="AM53" s="199">
        <v>769</v>
      </c>
      <c r="AN53" s="199"/>
      <c r="AO53" s="199"/>
      <c r="AP53" s="199"/>
      <c r="AQ53" s="199"/>
      <c r="AR53" s="200">
        <v>1688</v>
      </c>
      <c r="AS53" s="200"/>
      <c r="AT53" s="200"/>
      <c r="AU53" s="200"/>
      <c r="AV53" s="200"/>
      <c r="AW53" s="200">
        <v>1177</v>
      </c>
      <c r="AX53" s="200"/>
      <c r="AY53" s="200"/>
      <c r="AZ53" s="200"/>
      <c r="BA53" s="200"/>
      <c r="BB53" s="199">
        <v>852</v>
      </c>
      <c r="BC53" s="199"/>
      <c r="BD53" s="199"/>
      <c r="BE53" s="199"/>
      <c r="BF53" s="199"/>
      <c r="BG53" s="199">
        <v>766</v>
      </c>
      <c r="BH53" s="199"/>
      <c r="BI53" s="199"/>
      <c r="BJ53" s="199"/>
      <c r="BK53" s="199"/>
      <c r="BL53" s="199">
        <v>457</v>
      </c>
      <c r="BM53" s="199"/>
      <c r="BN53" s="199"/>
      <c r="BO53" s="199"/>
      <c r="BP53" s="199"/>
      <c r="BQ53" s="199">
        <f>SUM(BL53,BG53,BB53,AW53,AR53,AM53,AH53)</f>
        <v>6212</v>
      </c>
      <c r="BR53" s="199"/>
      <c r="BS53" s="199"/>
      <c r="BT53" s="199"/>
      <c r="BU53" s="199"/>
      <c r="BV53" s="199"/>
    </row>
    <row r="54" spans="1:77" x14ac:dyDescent="0.2">
      <c r="A54" s="135" t="s">
        <v>144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6"/>
      <c r="N54" s="201">
        <v>39040</v>
      </c>
      <c r="O54" s="202"/>
      <c r="P54" s="202"/>
      <c r="Q54" s="202"/>
      <c r="R54" s="202"/>
      <c r="S54" s="202"/>
      <c r="T54" s="202"/>
      <c r="U54" s="202"/>
      <c r="V54" s="202"/>
      <c r="W54" s="202"/>
      <c r="X54" s="202">
        <v>43829</v>
      </c>
      <c r="Y54" s="202"/>
      <c r="Z54" s="202"/>
      <c r="AA54" s="202"/>
      <c r="AB54" s="202"/>
      <c r="AC54" s="202"/>
      <c r="AD54" s="202"/>
      <c r="AE54" s="202"/>
      <c r="AF54" s="202"/>
      <c r="AG54" s="202"/>
      <c r="AH54" s="203">
        <v>507</v>
      </c>
      <c r="AI54" s="203"/>
      <c r="AJ54" s="203"/>
      <c r="AK54" s="203"/>
      <c r="AL54" s="203"/>
      <c r="AM54" s="203">
        <v>849</v>
      </c>
      <c r="AN54" s="203"/>
      <c r="AO54" s="203"/>
      <c r="AP54" s="203"/>
      <c r="AQ54" s="203"/>
      <c r="AR54" s="204">
        <v>1680</v>
      </c>
      <c r="AS54" s="204"/>
      <c r="AT54" s="204"/>
      <c r="AU54" s="204"/>
      <c r="AV54" s="204"/>
      <c r="AW54" s="204">
        <v>1189</v>
      </c>
      <c r="AX54" s="204"/>
      <c r="AY54" s="204"/>
      <c r="AZ54" s="204"/>
      <c r="BA54" s="204"/>
      <c r="BB54" s="203">
        <v>832</v>
      </c>
      <c r="BC54" s="203"/>
      <c r="BD54" s="203"/>
      <c r="BE54" s="203"/>
      <c r="BF54" s="203"/>
      <c r="BG54" s="203">
        <v>706</v>
      </c>
      <c r="BH54" s="203"/>
      <c r="BI54" s="203"/>
      <c r="BJ54" s="203"/>
      <c r="BK54" s="203"/>
      <c r="BL54" s="203">
        <v>483</v>
      </c>
      <c r="BM54" s="203"/>
      <c r="BN54" s="203"/>
      <c r="BO54" s="203"/>
      <c r="BP54" s="203"/>
      <c r="BQ54" s="203">
        <f>SUM(BL54,BG54,BB54,AW54,AR54,AM54,AH54)</f>
        <v>6246</v>
      </c>
      <c r="BR54" s="203"/>
      <c r="BS54" s="203"/>
      <c r="BT54" s="203"/>
      <c r="BU54" s="203"/>
      <c r="BV54" s="203"/>
    </row>
    <row r="55" spans="1:77" x14ac:dyDescent="0.2">
      <c r="A55" s="135" t="s">
        <v>149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6"/>
      <c r="N55" s="201">
        <v>39093</v>
      </c>
      <c r="O55" s="202"/>
      <c r="P55" s="202"/>
      <c r="Q55" s="202"/>
      <c r="R55" s="202"/>
      <c r="S55" s="202"/>
      <c r="T55" s="202"/>
      <c r="U55" s="202"/>
      <c r="V55" s="202"/>
      <c r="W55" s="202"/>
      <c r="X55" s="202">
        <v>43733</v>
      </c>
      <c r="Y55" s="202"/>
      <c r="Z55" s="202"/>
      <c r="AA55" s="202"/>
      <c r="AB55" s="202"/>
      <c r="AC55" s="202"/>
      <c r="AD55" s="202"/>
      <c r="AE55" s="202"/>
      <c r="AF55" s="202"/>
      <c r="AG55" s="202"/>
      <c r="AH55" s="203">
        <v>506</v>
      </c>
      <c r="AI55" s="203"/>
      <c r="AJ55" s="203"/>
      <c r="AK55" s="203"/>
      <c r="AL55" s="203"/>
      <c r="AM55" s="203">
        <v>895</v>
      </c>
      <c r="AN55" s="203"/>
      <c r="AO55" s="203"/>
      <c r="AP55" s="203"/>
      <c r="AQ55" s="203"/>
      <c r="AR55" s="204">
        <v>1605</v>
      </c>
      <c r="AS55" s="204"/>
      <c r="AT55" s="204"/>
      <c r="AU55" s="204"/>
      <c r="AV55" s="204"/>
      <c r="AW55" s="204">
        <v>1157</v>
      </c>
      <c r="AX55" s="204"/>
      <c r="AY55" s="204"/>
      <c r="AZ55" s="204"/>
      <c r="BA55" s="204"/>
      <c r="BB55" s="203">
        <v>829</v>
      </c>
      <c r="BC55" s="203"/>
      <c r="BD55" s="203"/>
      <c r="BE55" s="203"/>
      <c r="BF55" s="203"/>
      <c r="BG55" s="203">
        <v>708</v>
      </c>
      <c r="BH55" s="203"/>
      <c r="BI55" s="203"/>
      <c r="BJ55" s="203"/>
      <c r="BK55" s="203"/>
      <c r="BL55" s="203">
        <v>507</v>
      </c>
      <c r="BM55" s="203"/>
      <c r="BN55" s="203"/>
      <c r="BO55" s="203"/>
      <c r="BP55" s="203"/>
      <c r="BQ55" s="203">
        <f>SUM(BL55,BG55,BB55,AW55,AR55,AM55,AH55)</f>
        <v>6207</v>
      </c>
      <c r="BR55" s="203"/>
      <c r="BS55" s="203"/>
      <c r="BT55" s="203"/>
      <c r="BU55" s="203"/>
      <c r="BV55" s="203"/>
    </row>
    <row r="56" spans="1:77" x14ac:dyDescent="0.2">
      <c r="A56" s="135" t="s">
        <v>159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6"/>
      <c r="N56" s="201">
        <v>39151</v>
      </c>
      <c r="O56" s="202"/>
      <c r="P56" s="202"/>
      <c r="Q56" s="202"/>
      <c r="R56" s="202"/>
      <c r="S56" s="202"/>
      <c r="T56" s="202"/>
      <c r="U56" s="202"/>
      <c r="V56" s="202"/>
      <c r="W56" s="202"/>
      <c r="X56" s="202">
        <v>43536</v>
      </c>
      <c r="Y56" s="202"/>
      <c r="Z56" s="202"/>
      <c r="AA56" s="202"/>
      <c r="AB56" s="202"/>
      <c r="AC56" s="202"/>
      <c r="AD56" s="202"/>
      <c r="AE56" s="202"/>
      <c r="AF56" s="202"/>
      <c r="AG56" s="202"/>
      <c r="AH56" s="203">
        <v>477</v>
      </c>
      <c r="AI56" s="203"/>
      <c r="AJ56" s="203"/>
      <c r="AK56" s="203"/>
      <c r="AL56" s="203"/>
      <c r="AM56" s="203">
        <v>869</v>
      </c>
      <c r="AN56" s="203"/>
      <c r="AO56" s="203"/>
      <c r="AP56" s="203"/>
      <c r="AQ56" s="203"/>
      <c r="AR56" s="204">
        <v>1607</v>
      </c>
      <c r="AS56" s="204"/>
      <c r="AT56" s="204"/>
      <c r="AU56" s="204"/>
      <c r="AV56" s="204"/>
      <c r="AW56" s="204">
        <v>1206</v>
      </c>
      <c r="AX56" s="204"/>
      <c r="AY56" s="204"/>
      <c r="AZ56" s="204"/>
      <c r="BA56" s="204"/>
      <c r="BB56" s="203">
        <v>885</v>
      </c>
      <c r="BC56" s="203"/>
      <c r="BD56" s="203"/>
      <c r="BE56" s="203"/>
      <c r="BF56" s="203"/>
      <c r="BG56" s="203">
        <v>721</v>
      </c>
      <c r="BH56" s="203"/>
      <c r="BI56" s="203"/>
      <c r="BJ56" s="203"/>
      <c r="BK56" s="203"/>
      <c r="BL56" s="203">
        <v>489</v>
      </c>
      <c r="BM56" s="203"/>
      <c r="BN56" s="203"/>
      <c r="BO56" s="203"/>
      <c r="BP56" s="203"/>
      <c r="BQ56" s="203">
        <f>SUM(BL56,BG56,BB56,AW56,AR56,AM56,AH56)</f>
        <v>6254</v>
      </c>
      <c r="BR56" s="203"/>
      <c r="BS56" s="203"/>
      <c r="BT56" s="203"/>
      <c r="BU56" s="203"/>
      <c r="BV56" s="203"/>
    </row>
    <row r="57" spans="1:77" x14ac:dyDescent="0.2">
      <c r="A57" s="141" t="s">
        <v>172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57"/>
      <c r="N57" s="205">
        <v>39167</v>
      </c>
      <c r="O57" s="206"/>
      <c r="P57" s="206"/>
      <c r="Q57" s="206"/>
      <c r="R57" s="206"/>
      <c r="S57" s="206"/>
      <c r="T57" s="206"/>
      <c r="U57" s="206"/>
      <c r="V57" s="206"/>
      <c r="W57" s="206"/>
      <c r="X57" s="206">
        <v>43398</v>
      </c>
      <c r="Y57" s="206"/>
      <c r="Z57" s="206"/>
      <c r="AA57" s="206"/>
      <c r="AB57" s="206"/>
      <c r="AC57" s="206"/>
      <c r="AD57" s="206"/>
      <c r="AE57" s="206"/>
      <c r="AF57" s="206"/>
      <c r="AG57" s="206"/>
      <c r="AH57" s="207">
        <v>464</v>
      </c>
      <c r="AI57" s="207"/>
      <c r="AJ57" s="207"/>
      <c r="AK57" s="207"/>
      <c r="AL57" s="207"/>
      <c r="AM57" s="207">
        <v>875</v>
      </c>
      <c r="AN57" s="207"/>
      <c r="AO57" s="207"/>
      <c r="AP57" s="207"/>
      <c r="AQ57" s="207"/>
      <c r="AR57" s="208">
        <v>1571</v>
      </c>
      <c r="AS57" s="208"/>
      <c r="AT57" s="208"/>
      <c r="AU57" s="208"/>
      <c r="AV57" s="208"/>
      <c r="AW57" s="208">
        <v>1213</v>
      </c>
      <c r="AX57" s="208"/>
      <c r="AY57" s="208"/>
      <c r="AZ57" s="208"/>
      <c r="BA57" s="208"/>
      <c r="BB57" s="207">
        <v>922</v>
      </c>
      <c r="BC57" s="207"/>
      <c r="BD57" s="207"/>
      <c r="BE57" s="207"/>
      <c r="BF57" s="207"/>
      <c r="BG57" s="207">
        <v>788</v>
      </c>
      <c r="BH57" s="207"/>
      <c r="BI57" s="207"/>
      <c r="BJ57" s="207"/>
      <c r="BK57" s="207"/>
      <c r="BL57" s="207">
        <v>472</v>
      </c>
      <c r="BM57" s="207"/>
      <c r="BN57" s="207"/>
      <c r="BO57" s="207"/>
      <c r="BP57" s="207"/>
      <c r="BQ57" s="207">
        <f>SUM(BL57,BG57,BB57,AW57,AR57,AM57,AH57)</f>
        <v>6305</v>
      </c>
      <c r="BR57" s="207"/>
      <c r="BS57" s="207"/>
      <c r="BT57" s="207"/>
      <c r="BU57" s="207"/>
      <c r="BV57" s="207"/>
    </row>
    <row r="58" spans="1:77" x14ac:dyDescent="0.2"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10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47"/>
      <c r="BV58" s="210" t="s">
        <v>15</v>
      </c>
    </row>
    <row r="60" spans="1:77" x14ac:dyDescent="0.2"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2" t="s">
        <v>142</v>
      </c>
    </row>
    <row r="62" spans="1:77" ht="21" customHeight="1" x14ac:dyDescent="0.2">
      <c r="A62" s="188" t="s">
        <v>10</v>
      </c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</row>
    <row r="63" spans="1:77" x14ac:dyDescent="0.2">
      <c r="BA63" s="212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/>
      <c r="BY63" s="212"/>
    </row>
    <row r="64" spans="1:77" x14ac:dyDescent="0.2"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3"/>
      <c r="BN64" s="213"/>
      <c r="BO64" s="213"/>
      <c r="BP64" s="213"/>
      <c r="BQ64" s="213"/>
      <c r="BR64" s="213"/>
      <c r="BS64" s="213"/>
      <c r="BT64" s="213"/>
      <c r="BU64" s="213"/>
      <c r="BV64" s="213"/>
      <c r="BW64" s="213"/>
      <c r="BX64" s="213"/>
      <c r="BY64" s="214" t="s">
        <v>11</v>
      </c>
    </row>
    <row r="65" spans="1:77" ht="13.5" customHeight="1" x14ac:dyDescent="0.2">
      <c r="A65" s="159" t="s">
        <v>156</v>
      </c>
      <c r="B65" s="159"/>
      <c r="C65" s="159"/>
      <c r="D65" s="159"/>
      <c r="E65" s="159"/>
      <c r="F65" s="159"/>
      <c r="G65" s="159"/>
      <c r="H65" s="160"/>
      <c r="I65" s="215" t="s">
        <v>60</v>
      </c>
      <c r="J65" s="216"/>
      <c r="K65" s="217"/>
      <c r="L65" s="215" t="s">
        <v>61</v>
      </c>
      <c r="M65" s="216"/>
      <c r="N65" s="217"/>
      <c r="O65" s="132" t="s">
        <v>62</v>
      </c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4"/>
      <c r="AM65" s="216" t="s">
        <v>63</v>
      </c>
      <c r="AN65" s="216"/>
      <c r="AO65" s="216"/>
      <c r="AP65" s="215" t="s">
        <v>64</v>
      </c>
      <c r="AQ65" s="216"/>
      <c r="AR65" s="217"/>
      <c r="AS65" s="216" t="s">
        <v>65</v>
      </c>
      <c r="AT65" s="216"/>
      <c r="AU65" s="216"/>
      <c r="AV65" s="218" t="s">
        <v>66</v>
      </c>
      <c r="AW65" s="219"/>
      <c r="AX65" s="219"/>
      <c r="AY65" s="218" t="s">
        <v>67</v>
      </c>
      <c r="AZ65" s="219"/>
      <c r="BA65" s="220"/>
      <c r="BB65" s="221" t="s">
        <v>68</v>
      </c>
      <c r="BC65" s="222"/>
      <c r="BD65" s="222"/>
      <c r="BE65" s="223" t="s">
        <v>157</v>
      </c>
      <c r="BF65" s="224"/>
      <c r="BG65" s="224"/>
      <c r="BH65" s="132" t="s">
        <v>69</v>
      </c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4"/>
      <c r="BT65" s="215" t="s">
        <v>70</v>
      </c>
      <c r="BU65" s="216"/>
      <c r="BV65" s="216"/>
      <c r="BW65" s="215" t="s">
        <v>71</v>
      </c>
      <c r="BX65" s="216"/>
      <c r="BY65" s="216"/>
    </row>
    <row r="66" spans="1:77" ht="13.5" customHeight="1" x14ac:dyDescent="0.2">
      <c r="A66" s="161"/>
      <c r="B66" s="161"/>
      <c r="C66" s="161"/>
      <c r="D66" s="161"/>
      <c r="E66" s="161"/>
      <c r="F66" s="161"/>
      <c r="G66" s="161"/>
      <c r="H66" s="162"/>
      <c r="I66" s="225"/>
      <c r="J66" s="226"/>
      <c r="K66" s="227"/>
      <c r="L66" s="225"/>
      <c r="M66" s="226"/>
      <c r="N66" s="227"/>
      <c r="O66" s="225" t="s">
        <v>72</v>
      </c>
      <c r="P66" s="226"/>
      <c r="Q66" s="226"/>
      <c r="R66" s="228" t="s">
        <v>73</v>
      </c>
      <c r="S66" s="229"/>
      <c r="T66" s="230"/>
      <c r="U66" s="231" t="s">
        <v>74</v>
      </c>
      <c r="V66" s="232"/>
      <c r="W66" s="233"/>
      <c r="X66" s="226" t="s">
        <v>75</v>
      </c>
      <c r="Y66" s="226"/>
      <c r="Z66" s="226"/>
      <c r="AA66" s="231" t="s">
        <v>76</v>
      </c>
      <c r="AB66" s="232"/>
      <c r="AC66" s="233"/>
      <c r="AD66" s="231" t="s">
        <v>77</v>
      </c>
      <c r="AE66" s="232"/>
      <c r="AF66" s="233"/>
      <c r="AG66" s="231" t="s">
        <v>78</v>
      </c>
      <c r="AH66" s="232"/>
      <c r="AI66" s="233"/>
      <c r="AJ66" s="231" t="s">
        <v>79</v>
      </c>
      <c r="AK66" s="232"/>
      <c r="AL66" s="233"/>
      <c r="AM66" s="226"/>
      <c r="AN66" s="226"/>
      <c r="AO66" s="226"/>
      <c r="AP66" s="225"/>
      <c r="AQ66" s="226"/>
      <c r="AR66" s="227"/>
      <c r="AS66" s="226"/>
      <c r="AT66" s="226"/>
      <c r="AU66" s="226"/>
      <c r="AV66" s="234"/>
      <c r="AW66" s="235"/>
      <c r="AX66" s="235"/>
      <c r="AY66" s="234"/>
      <c r="AZ66" s="235"/>
      <c r="BA66" s="236"/>
      <c r="BB66" s="237"/>
      <c r="BC66" s="238"/>
      <c r="BD66" s="238"/>
      <c r="BE66" s="239"/>
      <c r="BF66" s="240"/>
      <c r="BG66" s="240"/>
      <c r="BH66" s="231" t="s">
        <v>80</v>
      </c>
      <c r="BI66" s="232"/>
      <c r="BJ66" s="232"/>
      <c r="BK66" s="233"/>
      <c r="BL66" s="241" t="s">
        <v>81</v>
      </c>
      <c r="BM66" s="241"/>
      <c r="BN66" s="241"/>
      <c r="BO66" s="242"/>
      <c r="BP66" s="232" t="s">
        <v>82</v>
      </c>
      <c r="BQ66" s="232"/>
      <c r="BR66" s="232"/>
      <c r="BS66" s="233"/>
      <c r="BT66" s="225"/>
      <c r="BU66" s="226"/>
      <c r="BV66" s="226"/>
      <c r="BW66" s="225"/>
      <c r="BX66" s="226"/>
      <c r="BY66" s="226"/>
    </row>
    <row r="67" spans="1:77" x14ac:dyDescent="0.2">
      <c r="A67" s="161"/>
      <c r="B67" s="161"/>
      <c r="C67" s="161"/>
      <c r="D67" s="161"/>
      <c r="E67" s="161"/>
      <c r="F67" s="161"/>
      <c r="G67" s="161"/>
      <c r="H67" s="162"/>
      <c r="I67" s="225"/>
      <c r="J67" s="226"/>
      <c r="K67" s="227"/>
      <c r="L67" s="225"/>
      <c r="M67" s="226"/>
      <c r="N67" s="227"/>
      <c r="O67" s="225"/>
      <c r="P67" s="226"/>
      <c r="Q67" s="226"/>
      <c r="R67" s="243"/>
      <c r="S67" s="244"/>
      <c r="T67" s="245"/>
      <c r="U67" s="225"/>
      <c r="V67" s="226"/>
      <c r="W67" s="227"/>
      <c r="X67" s="226"/>
      <c r="Y67" s="226"/>
      <c r="Z67" s="226"/>
      <c r="AA67" s="225"/>
      <c r="AB67" s="226"/>
      <c r="AC67" s="227"/>
      <c r="AD67" s="225"/>
      <c r="AE67" s="226"/>
      <c r="AF67" s="227"/>
      <c r="AG67" s="225"/>
      <c r="AH67" s="226"/>
      <c r="AI67" s="227"/>
      <c r="AJ67" s="225"/>
      <c r="AK67" s="226"/>
      <c r="AL67" s="227"/>
      <c r="AM67" s="226"/>
      <c r="AN67" s="226"/>
      <c r="AO67" s="226"/>
      <c r="AP67" s="225"/>
      <c r="AQ67" s="226"/>
      <c r="AR67" s="227"/>
      <c r="AS67" s="226"/>
      <c r="AT67" s="226"/>
      <c r="AU67" s="226"/>
      <c r="AV67" s="234"/>
      <c r="AW67" s="235"/>
      <c r="AX67" s="235"/>
      <c r="AY67" s="234"/>
      <c r="AZ67" s="235"/>
      <c r="BA67" s="236"/>
      <c r="BB67" s="237"/>
      <c r="BC67" s="238"/>
      <c r="BD67" s="238"/>
      <c r="BE67" s="239"/>
      <c r="BF67" s="240"/>
      <c r="BG67" s="240"/>
      <c r="BH67" s="225"/>
      <c r="BI67" s="226"/>
      <c r="BJ67" s="226"/>
      <c r="BK67" s="227"/>
      <c r="BL67" s="246"/>
      <c r="BM67" s="246"/>
      <c r="BN67" s="246"/>
      <c r="BO67" s="247"/>
      <c r="BP67" s="226"/>
      <c r="BQ67" s="226"/>
      <c r="BR67" s="226"/>
      <c r="BS67" s="227"/>
      <c r="BT67" s="225"/>
      <c r="BU67" s="226"/>
      <c r="BV67" s="226"/>
      <c r="BW67" s="225"/>
      <c r="BX67" s="226"/>
      <c r="BY67" s="226"/>
    </row>
    <row r="68" spans="1:77" x14ac:dyDescent="0.2">
      <c r="A68" s="161"/>
      <c r="B68" s="161"/>
      <c r="C68" s="161"/>
      <c r="D68" s="161"/>
      <c r="E68" s="161"/>
      <c r="F68" s="161"/>
      <c r="G68" s="161"/>
      <c r="H68" s="162"/>
      <c r="I68" s="225"/>
      <c r="J68" s="226"/>
      <c r="K68" s="227"/>
      <c r="L68" s="225"/>
      <c r="M68" s="226"/>
      <c r="N68" s="227"/>
      <c r="O68" s="225"/>
      <c r="P68" s="226"/>
      <c r="Q68" s="226"/>
      <c r="R68" s="243"/>
      <c r="S68" s="244"/>
      <c r="T68" s="245"/>
      <c r="U68" s="225"/>
      <c r="V68" s="226"/>
      <c r="W68" s="227"/>
      <c r="X68" s="226"/>
      <c r="Y68" s="226"/>
      <c r="Z68" s="226"/>
      <c r="AA68" s="225"/>
      <c r="AB68" s="226"/>
      <c r="AC68" s="227"/>
      <c r="AD68" s="225"/>
      <c r="AE68" s="226"/>
      <c r="AF68" s="227"/>
      <c r="AG68" s="225"/>
      <c r="AH68" s="226"/>
      <c r="AI68" s="227"/>
      <c r="AJ68" s="225"/>
      <c r="AK68" s="226"/>
      <c r="AL68" s="227"/>
      <c r="AM68" s="226"/>
      <c r="AN68" s="226"/>
      <c r="AO68" s="226"/>
      <c r="AP68" s="225"/>
      <c r="AQ68" s="226"/>
      <c r="AR68" s="227"/>
      <c r="AS68" s="226"/>
      <c r="AT68" s="226"/>
      <c r="AU68" s="226"/>
      <c r="AV68" s="234"/>
      <c r="AW68" s="235"/>
      <c r="AX68" s="235"/>
      <c r="AY68" s="234"/>
      <c r="AZ68" s="235"/>
      <c r="BA68" s="236"/>
      <c r="BB68" s="237"/>
      <c r="BC68" s="238"/>
      <c r="BD68" s="238"/>
      <c r="BE68" s="239"/>
      <c r="BF68" s="240"/>
      <c r="BG68" s="240"/>
      <c r="BH68" s="225"/>
      <c r="BI68" s="226"/>
      <c r="BJ68" s="226"/>
      <c r="BK68" s="227"/>
      <c r="BL68" s="246"/>
      <c r="BM68" s="246"/>
      <c r="BN68" s="246"/>
      <c r="BO68" s="247"/>
      <c r="BP68" s="226"/>
      <c r="BQ68" s="226"/>
      <c r="BR68" s="226"/>
      <c r="BS68" s="227"/>
      <c r="BT68" s="225"/>
      <c r="BU68" s="226"/>
      <c r="BV68" s="226"/>
      <c r="BW68" s="225"/>
      <c r="BX68" s="226"/>
      <c r="BY68" s="226"/>
    </row>
    <row r="69" spans="1:77" x14ac:dyDescent="0.2">
      <c r="A69" s="161"/>
      <c r="B69" s="161"/>
      <c r="C69" s="161"/>
      <c r="D69" s="161"/>
      <c r="E69" s="161"/>
      <c r="F69" s="161"/>
      <c r="G69" s="161"/>
      <c r="H69" s="162"/>
      <c r="I69" s="225"/>
      <c r="J69" s="226"/>
      <c r="K69" s="227"/>
      <c r="L69" s="225"/>
      <c r="M69" s="226"/>
      <c r="N69" s="227"/>
      <c r="O69" s="225"/>
      <c r="P69" s="226"/>
      <c r="Q69" s="226"/>
      <c r="R69" s="243"/>
      <c r="S69" s="244"/>
      <c r="T69" s="245"/>
      <c r="U69" s="225"/>
      <c r="V69" s="226"/>
      <c r="W69" s="227"/>
      <c r="X69" s="226"/>
      <c r="Y69" s="226"/>
      <c r="Z69" s="226"/>
      <c r="AA69" s="225"/>
      <c r="AB69" s="226"/>
      <c r="AC69" s="227"/>
      <c r="AD69" s="225"/>
      <c r="AE69" s="226"/>
      <c r="AF69" s="227"/>
      <c r="AG69" s="225"/>
      <c r="AH69" s="226"/>
      <c r="AI69" s="227"/>
      <c r="AJ69" s="225"/>
      <c r="AK69" s="226"/>
      <c r="AL69" s="227"/>
      <c r="AM69" s="226"/>
      <c r="AN69" s="226"/>
      <c r="AO69" s="226"/>
      <c r="AP69" s="225"/>
      <c r="AQ69" s="226"/>
      <c r="AR69" s="227"/>
      <c r="AS69" s="226"/>
      <c r="AT69" s="226"/>
      <c r="AU69" s="226"/>
      <c r="AV69" s="234"/>
      <c r="AW69" s="235"/>
      <c r="AX69" s="235"/>
      <c r="AY69" s="234"/>
      <c r="AZ69" s="235"/>
      <c r="BA69" s="236"/>
      <c r="BB69" s="237"/>
      <c r="BC69" s="238"/>
      <c r="BD69" s="238"/>
      <c r="BE69" s="239"/>
      <c r="BF69" s="240"/>
      <c r="BG69" s="240"/>
      <c r="BH69" s="225"/>
      <c r="BI69" s="226"/>
      <c r="BJ69" s="226"/>
      <c r="BK69" s="227"/>
      <c r="BL69" s="246"/>
      <c r="BM69" s="246"/>
      <c r="BN69" s="246"/>
      <c r="BO69" s="247"/>
      <c r="BP69" s="226"/>
      <c r="BQ69" s="226"/>
      <c r="BR69" s="226"/>
      <c r="BS69" s="227"/>
      <c r="BT69" s="225"/>
      <c r="BU69" s="226"/>
      <c r="BV69" s="226"/>
      <c r="BW69" s="225"/>
      <c r="BX69" s="226"/>
      <c r="BY69" s="226"/>
    </row>
    <row r="70" spans="1:77" x14ac:dyDescent="0.2">
      <c r="A70" s="161"/>
      <c r="B70" s="161"/>
      <c r="C70" s="161"/>
      <c r="D70" s="161"/>
      <c r="E70" s="161"/>
      <c r="F70" s="161"/>
      <c r="G70" s="161"/>
      <c r="H70" s="162"/>
      <c r="I70" s="225"/>
      <c r="J70" s="226"/>
      <c r="K70" s="227"/>
      <c r="L70" s="225"/>
      <c r="M70" s="226"/>
      <c r="N70" s="227"/>
      <c r="O70" s="225"/>
      <c r="P70" s="226"/>
      <c r="Q70" s="226"/>
      <c r="R70" s="243"/>
      <c r="S70" s="244"/>
      <c r="T70" s="245"/>
      <c r="U70" s="225"/>
      <c r="V70" s="226"/>
      <c r="W70" s="227"/>
      <c r="X70" s="226"/>
      <c r="Y70" s="226"/>
      <c r="Z70" s="226"/>
      <c r="AA70" s="225"/>
      <c r="AB70" s="226"/>
      <c r="AC70" s="227"/>
      <c r="AD70" s="225"/>
      <c r="AE70" s="226"/>
      <c r="AF70" s="227"/>
      <c r="AG70" s="225"/>
      <c r="AH70" s="226"/>
      <c r="AI70" s="227"/>
      <c r="AJ70" s="225"/>
      <c r="AK70" s="226"/>
      <c r="AL70" s="227"/>
      <c r="AM70" s="226"/>
      <c r="AN70" s="226"/>
      <c r="AO70" s="226"/>
      <c r="AP70" s="225"/>
      <c r="AQ70" s="226"/>
      <c r="AR70" s="227"/>
      <c r="AS70" s="226"/>
      <c r="AT70" s="226"/>
      <c r="AU70" s="226"/>
      <c r="AV70" s="234"/>
      <c r="AW70" s="235"/>
      <c r="AX70" s="235"/>
      <c r="AY70" s="234"/>
      <c r="AZ70" s="235"/>
      <c r="BA70" s="236"/>
      <c r="BB70" s="237"/>
      <c r="BC70" s="238"/>
      <c r="BD70" s="238"/>
      <c r="BE70" s="239"/>
      <c r="BF70" s="240"/>
      <c r="BG70" s="240"/>
      <c r="BH70" s="225"/>
      <c r="BI70" s="226"/>
      <c r="BJ70" s="226"/>
      <c r="BK70" s="227"/>
      <c r="BL70" s="246"/>
      <c r="BM70" s="246"/>
      <c r="BN70" s="246"/>
      <c r="BO70" s="247"/>
      <c r="BP70" s="226"/>
      <c r="BQ70" s="226"/>
      <c r="BR70" s="226"/>
      <c r="BS70" s="227"/>
      <c r="BT70" s="225"/>
      <c r="BU70" s="226"/>
      <c r="BV70" s="226"/>
      <c r="BW70" s="225"/>
      <c r="BX70" s="226"/>
      <c r="BY70" s="226"/>
    </row>
    <row r="71" spans="1:77" x14ac:dyDescent="0.2">
      <c r="A71" s="161"/>
      <c r="B71" s="161"/>
      <c r="C71" s="161"/>
      <c r="D71" s="161"/>
      <c r="E71" s="161"/>
      <c r="F71" s="161"/>
      <c r="G71" s="161"/>
      <c r="H71" s="162"/>
      <c r="I71" s="225"/>
      <c r="J71" s="226"/>
      <c r="K71" s="227"/>
      <c r="L71" s="225"/>
      <c r="M71" s="226"/>
      <c r="N71" s="227"/>
      <c r="O71" s="225"/>
      <c r="P71" s="226"/>
      <c r="Q71" s="226"/>
      <c r="R71" s="243"/>
      <c r="S71" s="244"/>
      <c r="T71" s="245"/>
      <c r="U71" s="225"/>
      <c r="V71" s="226"/>
      <c r="W71" s="227"/>
      <c r="X71" s="226"/>
      <c r="Y71" s="226"/>
      <c r="Z71" s="226"/>
      <c r="AA71" s="225"/>
      <c r="AB71" s="226"/>
      <c r="AC71" s="227"/>
      <c r="AD71" s="225"/>
      <c r="AE71" s="226"/>
      <c r="AF71" s="227"/>
      <c r="AG71" s="225"/>
      <c r="AH71" s="226"/>
      <c r="AI71" s="227"/>
      <c r="AJ71" s="225"/>
      <c r="AK71" s="226"/>
      <c r="AL71" s="227"/>
      <c r="AM71" s="226"/>
      <c r="AN71" s="226"/>
      <c r="AO71" s="226"/>
      <c r="AP71" s="225"/>
      <c r="AQ71" s="226"/>
      <c r="AR71" s="227"/>
      <c r="AS71" s="226"/>
      <c r="AT71" s="226"/>
      <c r="AU71" s="226"/>
      <c r="AV71" s="234"/>
      <c r="AW71" s="235"/>
      <c r="AX71" s="235"/>
      <c r="AY71" s="234"/>
      <c r="AZ71" s="235"/>
      <c r="BA71" s="236"/>
      <c r="BB71" s="237"/>
      <c r="BC71" s="238"/>
      <c r="BD71" s="238"/>
      <c r="BE71" s="239"/>
      <c r="BF71" s="240"/>
      <c r="BG71" s="240"/>
      <c r="BH71" s="225"/>
      <c r="BI71" s="226"/>
      <c r="BJ71" s="226"/>
      <c r="BK71" s="227"/>
      <c r="BL71" s="246"/>
      <c r="BM71" s="246"/>
      <c r="BN71" s="246"/>
      <c r="BO71" s="247"/>
      <c r="BP71" s="226"/>
      <c r="BQ71" s="226"/>
      <c r="BR71" s="226"/>
      <c r="BS71" s="227"/>
      <c r="BT71" s="225"/>
      <c r="BU71" s="226"/>
      <c r="BV71" s="226"/>
      <c r="BW71" s="225"/>
      <c r="BX71" s="226"/>
      <c r="BY71" s="226"/>
    </row>
    <row r="72" spans="1:77" x14ac:dyDescent="0.2">
      <c r="A72" s="161"/>
      <c r="B72" s="161"/>
      <c r="C72" s="161"/>
      <c r="D72" s="161"/>
      <c r="E72" s="161"/>
      <c r="F72" s="161"/>
      <c r="G72" s="161"/>
      <c r="H72" s="162"/>
      <c r="I72" s="225"/>
      <c r="J72" s="226"/>
      <c r="K72" s="227"/>
      <c r="L72" s="225"/>
      <c r="M72" s="226"/>
      <c r="N72" s="227"/>
      <c r="O72" s="225"/>
      <c r="P72" s="226"/>
      <c r="Q72" s="226"/>
      <c r="R72" s="243"/>
      <c r="S72" s="244"/>
      <c r="T72" s="245"/>
      <c r="U72" s="225"/>
      <c r="V72" s="226"/>
      <c r="W72" s="227"/>
      <c r="X72" s="226"/>
      <c r="Y72" s="226"/>
      <c r="Z72" s="226"/>
      <c r="AA72" s="225"/>
      <c r="AB72" s="226"/>
      <c r="AC72" s="227"/>
      <c r="AD72" s="225"/>
      <c r="AE72" s="226"/>
      <c r="AF72" s="227"/>
      <c r="AG72" s="225"/>
      <c r="AH72" s="226"/>
      <c r="AI72" s="227"/>
      <c r="AJ72" s="225"/>
      <c r="AK72" s="226"/>
      <c r="AL72" s="227"/>
      <c r="AM72" s="226"/>
      <c r="AN72" s="226"/>
      <c r="AO72" s="226"/>
      <c r="AP72" s="225"/>
      <c r="AQ72" s="226"/>
      <c r="AR72" s="227"/>
      <c r="AS72" s="226"/>
      <c r="AT72" s="226"/>
      <c r="AU72" s="226"/>
      <c r="AV72" s="234"/>
      <c r="AW72" s="235"/>
      <c r="AX72" s="235"/>
      <c r="AY72" s="234"/>
      <c r="AZ72" s="235"/>
      <c r="BA72" s="236"/>
      <c r="BB72" s="237"/>
      <c r="BC72" s="238"/>
      <c r="BD72" s="238"/>
      <c r="BE72" s="239"/>
      <c r="BF72" s="240"/>
      <c r="BG72" s="240"/>
      <c r="BH72" s="225"/>
      <c r="BI72" s="226"/>
      <c r="BJ72" s="226"/>
      <c r="BK72" s="227"/>
      <c r="BL72" s="246"/>
      <c r="BM72" s="246"/>
      <c r="BN72" s="246"/>
      <c r="BO72" s="247"/>
      <c r="BP72" s="226"/>
      <c r="BQ72" s="226"/>
      <c r="BR72" s="226"/>
      <c r="BS72" s="227"/>
      <c r="BT72" s="225"/>
      <c r="BU72" s="226"/>
      <c r="BV72" s="226"/>
      <c r="BW72" s="225"/>
      <c r="BX72" s="226"/>
      <c r="BY72" s="226"/>
    </row>
    <row r="73" spans="1:77" x14ac:dyDescent="0.2">
      <c r="A73" s="170"/>
      <c r="B73" s="170"/>
      <c r="C73" s="170"/>
      <c r="D73" s="170"/>
      <c r="E73" s="170"/>
      <c r="F73" s="170"/>
      <c r="G73" s="170"/>
      <c r="H73" s="171"/>
      <c r="I73" s="248"/>
      <c r="J73" s="249"/>
      <c r="K73" s="250"/>
      <c r="L73" s="248"/>
      <c r="M73" s="249"/>
      <c r="N73" s="250"/>
      <c r="O73" s="248"/>
      <c r="P73" s="249"/>
      <c r="Q73" s="249"/>
      <c r="R73" s="251"/>
      <c r="S73" s="252"/>
      <c r="T73" s="253"/>
      <c r="U73" s="248"/>
      <c r="V73" s="249"/>
      <c r="W73" s="250"/>
      <c r="X73" s="249"/>
      <c r="Y73" s="249"/>
      <c r="Z73" s="249"/>
      <c r="AA73" s="248"/>
      <c r="AB73" s="249"/>
      <c r="AC73" s="250"/>
      <c r="AD73" s="248"/>
      <c r="AE73" s="249"/>
      <c r="AF73" s="250"/>
      <c r="AG73" s="248"/>
      <c r="AH73" s="249"/>
      <c r="AI73" s="250"/>
      <c r="AJ73" s="248"/>
      <c r="AK73" s="249"/>
      <c r="AL73" s="250"/>
      <c r="AM73" s="249"/>
      <c r="AN73" s="249"/>
      <c r="AO73" s="249"/>
      <c r="AP73" s="248"/>
      <c r="AQ73" s="249"/>
      <c r="AR73" s="250"/>
      <c r="AS73" s="249"/>
      <c r="AT73" s="249"/>
      <c r="AU73" s="249"/>
      <c r="AV73" s="254"/>
      <c r="AW73" s="255"/>
      <c r="AX73" s="255"/>
      <c r="AY73" s="254"/>
      <c r="AZ73" s="255"/>
      <c r="BA73" s="256"/>
      <c r="BB73" s="257"/>
      <c r="BC73" s="258"/>
      <c r="BD73" s="258"/>
      <c r="BE73" s="259"/>
      <c r="BF73" s="260"/>
      <c r="BG73" s="260"/>
      <c r="BH73" s="248"/>
      <c r="BI73" s="249"/>
      <c r="BJ73" s="249"/>
      <c r="BK73" s="250"/>
      <c r="BL73" s="261"/>
      <c r="BM73" s="261"/>
      <c r="BN73" s="261"/>
      <c r="BO73" s="262"/>
      <c r="BP73" s="249"/>
      <c r="BQ73" s="249"/>
      <c r="BR73" s="249"/>
      <c r="BS73" s="250"/>
      <c r="BT73" s="248"/>
      <c r="BU73" s="249"/>
      <c r="BV73" s="249"/>
      <c r="BW73" s="248"/>
      <c r="BX73" s="249"/>
      <c r="BY73" s="249"/>
    </row>
    <row r="74" spans="1:77" x14ac:dyDescent="0.2">
      <c r="A74" s="135" t="s">
        <v>173</v>
      </c>
      <c r="B74" s="135"/>
      <c r="C74" s="135"/>
      <c r="D74" s="135"/>
      <c r="E74" s="135"/>
      <c r="F74" s="135"/>
      <c r="G74" s="135"/>
      <c r="H74" s="136"/>
      <c r="I74" s="161">
        <v>43</v>
      </c>
      <c r="J74" s="161"/>
      <c r="K74" s="161"/>
      <c r="L74" s="161">
        <v>6</v>
      </c>
      <c r="M74" s="161"/>
      <c r="N74" s="161"/>
      <c r="O74" s="161">
        <v>23</v>
      </c>
      <c r="P74" s="161"/>
      <c r="Q74" s="161"/>
      <c r="R74" s="161" t="s">
        <v>22</v>
      </c>
      <c r="S74" s="161"/>
      <c r="T74" s="161"/>
      <c r="U74" s="161">
        <v>2</v>
      </c>
      <c r="V74" s="161"/>
      <c r="W74" s="161"/>
      <c r="X74" s="161">
        <v>5</v>
      </c>
      <c r="Y74" s="161"/>
      <c r="Z74" s="161"/>
      <c r="AA74" s="161">
        <v>1</v>
      </c>
      <c r="AB74" s="161"/>
      <c r="AC74" s="161"/>
      <c r="AD74" s="161">
        <v>48</v>
      </c>
      <c r="AE74" s="161"/>
      <c r="AF74" s="161"/>
      <c r="AG74" s="161">
        <v>4</v>
      </c>
      <c r="AH74" s="161"/>
      <c r="AI74" s="161"/>
      <c r="AJ74" s="161">
        <v>7</v>
      </c>
      <c r="AK74" s="161"/>
      <c r="AL74" s="161"/>
      <c r="AM74" s="161">
        <v>9</v>
      </c>
      <c r="AN74" s="161"/>
      <c r="AO74" s="161"/>
      <c r="AP74" s="161">
        <v>5</v>
      </c>
      <c r="AQ74" s="161"/>
      <c r="AR74" s="161"/>
      <c r="AS74" s="161">
        <v>13</v>
      </c>
      <c r="AT74" s="161"/>
      <c r="AU74" s="161"/>
      <c r="AV74" s="161">
        <v>6</v>
      </c>
      <c r="AW74" s="161"/>
      <c r="AX74" s="161"/>
      <c r="AY74" s="161">
        <v>1</v>
      </c>
      <c r="AZ74" s="161"/>
      <c r="BA74" s="161"/>
      <c r="BB74" s="161">
        <v>11</v>
      </c>
      <c r="BC74" s="161"/>
      <c r="BD74" s="161"/>
      <c r="BE74" s="161">
        <v>2</v>
      </c>
      <c r="BF74" s="161"/>
      <c r="BG74" s="161"/>
      <c r="BH74" s="161">
        <v>6</v>
      </c>
      <c r="BI74" s="161"/>
      <c r="BJ74" s="161"/>
      <c r="BK74" s="161"/>
      <c r="BL74" s="161">
        <v>5</v>
      </c>
      <c r="BM74" s="161"/>
      <c r="BN74" s="161"/>
      <c r="BO74" s="161"/>
      <c r="BP74" s="161">
        <v>5</v>
      </c>
      <c r="BQ74" s="161"/>
      <c r="BR74" s="161"/>
      <c r="BS74" s="161"/>
      <c r="BT74" s="161">
        <v>5</v>
      </c>
      <c r="BU74" s="161"/>
      <c r="BV74" s="161"/>
      <c r="BW74" s="161">
        <v>5</v>
      </c>
      <c r="BX74" s="161"/>
      <c r="BY74" s="161"/>
    </row>
    <row r="75" spans="1:77" x14ac:dyDescent="0.2">
      <c r="A75" s="135" t="s">
        <v>144</v>
      </c>
      <c r="B75" s="135"/>
      <c r="C75" s="135"/>
      <c r="D75" s="135"/>
      <c r="E75" s="135"/>
      <c r="F75" s="135"/>
      <c r="G75" s="135"/>
      <c r="H75" s="136"/>
      <c r="I75" s="161">
        <v>42</v>
      </c>
      <c r="J75" s="161"/>
      <c r="K75" s="161"/>
      <c r="L75" s="161">
        <v>6</v>
      </c>
      <c r="M75" s="161"/>
      <c r="N75" s="161"/>
      <c r="O75" s="161">
        <v>24</v>
      </c>
      <c r="P75" s="161"/>
      <c r="Q75" s="161"/>
      <c r="R75" s="161" t="s">
        <v>22</v>
      </c>
      <c r="S75" s="161"/>
      <c r="T75" s="161"/>
      <c r="U75" s="161">
        <v>2</v>
      </c>
      <c r="V75" s="161"/>
      <c r="W75" s="161"/>
      <c r="X75" s="161">
        <v>7</v>
      </c>
      <c r="Y75" s="161"/>
      <c r="Z75" s="161"/>
      <c r="AA75" s="161">
        <v>2</v>
      </c>
      <c r="AB75" s="161"/>
      <c r="AC75" s="161"/>
      <c r="AD75" s="161">
        <v>50</v>
      </c>
      <c r="AE75" s="161"/>
      <c r="AF75" s="161"/>
      <c r="AG75" s="161">
        <v>4</v>
      </c>
      <c r="AH75" s="161"/>
      <c r="AI75" s="161"/>
      <c r="AJ75" s="161">
        <v>7</v>
      </c>
      <c r="AK75" s="161"/>
      <c r="AL75" s="161"/>
      <c r="AM75" s="161">
        <v>10</v>
      </c>
      <c r="AN75" s="161"/>
      <c r="AO75" s="161"/>
      <c r="AP75" s="161">
        <v>5</v>
      </c>
      <c r="AQ75" s="161"/>
      <c r="AR75" s="161"/>
      <c r="AS75" s="161">
        <v>13</v>
      </c>
      <c r="AT75" s="161"/>
      <c r="AU75" s="161"/>
      <c r="AV75" s="161">
        <v>6</v>
      </c>
      <c r="AW75" s="161"/>
      <c r="AX75" s="161"/>
      <c r="AY75" s="161" t="s">
        <v>22</v>
      </c>
      <c r="AZ75" s="161"/>
      <c r="BA75" s="161"/>
      <c r="BB75" s="161">
        <v>10</v>
      </c>
      <c r="BC75" s="161"/>
      <c r="BD75" s="161"/>
      <c r="BE75" s="161">
        <v>2</v>
      </c>
      <c r="BF75" s="161"/>
      <c r="BG75" s="161"/>
      <c r="BH75" s="161">
        <v>6</v>
      </c>
      <c r="BI75" s="161"/>
      <c r="BJ75" s="161"/>
      <c r="BK75" s="161"/>
      <c r="BL75" s="161">
        <v>5</v>
      </c>
      <c r="BM75" s="161"/>
      <c r="BN75" s="161"/>
      <c r="BO75" s="161"/>
      <c r="BP75" s="161">
        <v>5</v>
      </c>
      <c r="BQ75" s="161"/>
      <c r="BR75" s="161"/>
      <c r="BS75" s="161"/>
      <c r="BT75" s="161">
        <v>5</v>
      </c>
      <c r="BU75" s="161"/>
      <c r="BV75" s="161"/>
      <c r="BW75" s="161">
        <v>5</v>
      </c>
      <c r="BX75" s="161"/>
      <c r="BY75" s="161"/>
    </row>
    <row r="76" spans="1:77" x14ac:dyDescent="0.2">
      <c r="A76" s="135" t="s">
        <v>149</v>
      </c>
      <c r="B76" s="135"/>
      <c r="C76" s="135"/>
      <c r="D76" s="135"/>
      <c r="E76" s="135"/>
      <c r="F76" s="135"/>
      <c r="G76" s="135"/>
      <c r="H76" s="136"/>
      <c r="I76" s="161">
        <v>41</v>
      </c>
      <c r="J76" s="161"/>
      <c r="K76" s="161"/>
      <c r="L76" s="161">
        <v>6</v>
      </c>
      <c r="M76" s="161"/>
      <c r="N76" s="161"/>
      <c r="O76" s="161">
        <v>24</v>
      </c>
      <c r="P76" s="161"/>
      <c r="Q76" s="161"/>
      <c r="R76" s="161" t="s">
        <v>22</v>
      </c>
      <c r="S76" s="161"/>
      <c r="T76" s="161"/>
      <c r="U76" s="161">
        <v>2</v>
      </c>
      <c r="V76" s="161"/>
      <c r="W76" s="161"/>
      <c r="X76" s="161">
        <v>7</v>
      </c>
      <c r="Y76" s="161"/>
      <c r="Z76" s="161"/>
      <c r="AA76" s="161">
        <v>3</v>
      </c>
      <c r="AB76" s="161"/>
      <c r="AC76" s="161"/>
      <c r="AD76" s="161">
        <v>50</v>
      </c>
      <c r="AE76" s="161"/>
      <c r="AF76" s="161"/>
      <c r="AG76" s="161">
        <v>4</v>
      </c>
      <c r="AH76" s="161"/>
      <c r="AI76" s="161"/>
      <c r="AJ76" s="161">
        <v>7</v>
      </c>
      <c r="AK76" s="161"/>
      <c r="AL76" s="161"/>
      <c r="AM76" s="161">
        <v>10</v>
      </c>
      <c r="AN76" s="161"/>
      <c r="AO76" s="161"/>
      <c r="AP76" s="161">
        <v>5</v>
      </c>
      <c r="AQ76" s="161"/>
      <c r="AR76" s="161"/>
      <c r="AS76" s="161">
        <v>13</v>
      </c>
      <c r="AT76" s="161"/>
      <c r="AU76" s="161"/>
      <c r="AV76" s="161">
        <v>6</v>
      </c>
      <c r="AW76" s="161"/>
      <c r="AX76" s="161"/>
      <c r="AY76" s="161" t="s">
        <v>22</v>
      </c>
      <c r="AZ76" s="161"/>
      <c r="BA76" s="161"/>
      <c r="BB76" s="161">
        <v>10</v>
      </c>
      <c r="BC76" s="161"/>
      <c r="BD76" s="161"/>
      <c r="BE76" s="161">
        <v>2</v>
      </c>
      <c r="BF76" s="161"/>
      <c r="BG76" s="161"/>
      <c r="BH76" s="161">
        <v>6</v>
      </c>
      <c r="BI76" s="161"/>
      <c r="BJ76" s="161"/>
      <c r="BK76" s="161"/>
      <c r="BL76" s="161">
        <v>5</v>
      </c>
      <c r="BM76" s="161"/>
      <c r="BN76" s="161"/>
      <c r="BO76" s="161"/>
      <c r="BP76" s="161">
        <v>5</v>
      </c>
      <c r="BQ76" s="161"/>
      <c r="BR76" s="161"/>
      <c r="BS76" s="161"/>
      <c r="BT76" s="161">
        <v>5</v>
      </c>
      <c r="BU76" s="161"/>
      <c r="BV76" s="161"/>
      <c r="BW76" s="161">
        <v>5</v>
      </c>
      <c r="BX76" s="161"/>
      <c r="BY76" s="161"/>
    </row>
    <row r="77" spans="1:77" x14ac:dyDescent="0.2">
      <c r="A77" s="135" t="s">
        <v>159</v>
      </c>
      <c r="B77" s="135"/>
      <c r="C77" s="135"/>
      <c r="D77" s="135"/>
      <c r="E77" s="135"/>
      <c r="F77" s="135"/>
      <c r="G77" s="135"/>
      <c r="H77" s="135"/>
      <c r="I77" s="263">
        <v>39</v>
      </c>
      <c r="J77" s="264"/>
      <c r="K77" s="264"/>
      <c r="L77" s="264">
        <v>6</v>
      </c>
      <c r="M77" s="264"/>
      <c r="N77" s="264"/>
      <c r="O77" s="264">
        <v>25</v>
      </c>
      <c r="P77" s="264"/>
      <c r="Q77" s="264"/>
      <c r="R77" s="264" t="s">
        <v>22</v>
      </c>
      <c r="S77" s="264"/>
      <c r="T77" s="264"/>
      <c r="U77" s="264">
        <v>2</v>
      </c>
      <c r="V77" s="264"/>
      <c r="W77" s="264"/>
      <c r="X77" s="264">
        <v>9</v>
      </c>
      <c r="Y77" s="264"/>
      <c r="Z77" s="264"/>
      <c r="AA77" s="264">
        <v>2</v>
      </c>
      <c r="AB77" s="264"/>
      <c r="AC77" s="264"/>
      <c r="AD77" s="264">
        <v>51</v>
      </c>
      <c r="AE77" s="264"/>
      <c r="AF77" s="264"/>
      <c r="AG77" s="264">
        <v>3</v>
      </c>
      <c r="AH77" s="264"/>
      <c r="AI77" s="264"/>
      <c r="AJ77" s="264">
        <v>7</v>
      </c>
      <c r="AK77" s="264"/>
      <c r="AL77" s="264"/>
      <c r="AM77" s="264">
        <v>11</v>
      </c>
      <c r="AN77" s="264"/>
      <c r="AO77" s="264"/>
      <c r="AP77" s="264">
        <v>5</v>
      </c>
      <c r="AQ77" s="264"/>
      <c r="AR77" s="264"/>
      <c r="AS77" s="264">
        <v>13</v>
      </c>
      <c r="AT77" s="264"/>
      <c r="AU77" s="264"/>
      <c r="AV77" s="264">
        <v>6</v>
      </c>
      <c r="AW77" s="264"/>
      <c r="AX77" s="264"/>
      <c r="AY77" s="264" t="s">
        <v>22</v>
      </c>
      <c r="AZ77" s="264"/>
      <c r="BA77" s="264"/>
      <c r="BB77" s="264">
        <v>10</v>
      </c>
      <c r="BC77" s="264"/>
      <c r="BD77" s="264"/>
      <c r="BE77" s="264">
        <v>2</v>
      </c>
      <c r="BF77" s="264"/>
      <c r="BG77" s="264"/>
      <c r="BH77" s="264">
        <v>6</v>
      </c>
      <c r="BI77" s="264"/>
      <c r="BJ77" s="264"/>
      <c r="BK77" s="264"/>
      <c r="BL77" s="264">
        <v>5</v>
      </c>
      <c r="BM77" s="264"/>
      <c r="BN77" s="264"/>
      <c r="BO77" s="264"/>
      <c r="BP77" s="264">
        <v>5</v>
      </c>
      <c r="BQ77" s="264"/>
      <c r="BR77" s="264"/>
      <c r="BS77" s="264"/>
      <c r="BT77" s="264">
        <v>5</v>
      </c>
      <c r="BU77" s="264"/>
      <c r="BV77" s="264"/>
      <c r="BW77" s="264">
        <v>5</v>
      </c>
      <c r="BX77" s="264"/>
      <c r="BY77" s="264"/>
    </row>
    <row r="78" spans="1:77" x14ac:dyDescent="0.2">
      <c r="A78" s="141" t="s">
        <v>172</v>
      </c>
      <c r="B78" s="142"/>
      <c r="C78" s="142"/>
      <c r="D78" s="142"/>
      <c r="E78" s="142"/>
      <c r="F78" s="142"/>
      <c r="G78" s="142"/>
      <c r="H78" s="143"/>
      <c r="I78" s="264">
        <v>40</v>
      </c>
      <c r="J78" s="264"/>
      <c r="K78" s="264"/>
      <c r="L78" s="264">
        <v>6</v>
      </c>
      <c r="M78" s="264"/>
      <c r="N78" s="264"/>
      <c r="O78" s="264">
        <v>24</v>
      </c>
      <c r="P78" s="264"/>
      <c r="Q78" s="264"/>
      <c r="R78" s="264" t="s">
        <v>175</v>
      </c>
      <c r="S78" s="264"/>
      <c r="T78" s="264"/>
      <c r="U78" s="264">
        <v>2</v>
      </c>
      <c r="V78" s="264"/>
      <c r="W78" s="264"/>
      <c r="X78" s="264">
        <v>9</v>
      </c>
      <c r="Y78" s="264"/>
      <c r="Z78" s="264"/>
      <c r="AA78" s="264">
        <v>2</v>
      </c>
      <c r="AB78" s="264"/>
      <c r="AC78" s="264"/>
      <c r="AD78" s="264">
        <v>50</v>
      </c>
      <c r="AE78" s="264"/>
      <c r="AF78" s="264"/>
      <c r="AG78" s="264">
        <v>3</v>
      </c>
      <c r="AH78" s="264"/>
      <c r="AI78" s="264"/>
      <c r="AJ78" s="264">
        <v>7</v>
      </c>
      <c r="AK78" s="264"/>
      <c r="AL78" s="264"/>
      <c r="AM78" s="264">
        <v>10</v>
      </c>
      <c r="AN78" s="264"/>
      <c r="AO78" s="264"/>
      <c r="AP78" s="264">
        <v>5</v>
      </c>
      <c r="AQ78" s="264"/>
      <c r="AR78" s="264"/>
      <c r="AS78" s="264">
        <v>13</v>
      </c>
      <c r="AT78" s="264"/>
      <c r="AU78" s="264"/>
      <c r="AV78" s="264">
        <v>6</v>
      </c>
      <c r="AW78" s="264"/>
      <c r="AX78" s="264"/>
      <c r="AY78" s="264" t="s">
        <v>175</v>
      </c>
      <c r="AZ78" s="264"/>
      <c r="BA78" s="264"/>
      <c r="BB78" s="264">
        <v>10</v>
      </c>
      <c r="BC78" s="264"/>
      <c r="BD78" s="264"/>
      <c r="BE78" s="264">
        <v>2</v>
      </c>
      <c r="BF78" s="264"/>
      <c r="BG78" s="264"/>
      <c r="BH78" s="265">
        <v>6</v>
      </c>
      <c r="BI78" s="265"/>
      <c r="BJ78" s="265"/>
      <c r="BK78" s="265"/>
      <c r="BL78" s="265">
        <v>5</v>
      </c>
      <c r="BM78" s="265"/>
      <c r="BN78" s="265"/>
      <c r="BO78" s="265"/>
      <c r="BP78" s="265">
        <v>5</v>
      </c>
      <c r="BQ78" s="265"/>
      <c r="BR78" s="265"/>
      <c r="BS78" s="265"/>
      <c r="BT78" s="264">
        <v>5</v>
      </c>
      <c r="BU78" s="264"/>
      <c r="BV78" s="264"/>
      <c r="BW78" s="264">
        <v>5</v>
      </c>
      <c r="BX78" s="264"/>
      <c r="BY78" s="264"/>
    </row>
    <row r="79" spans="1:77" x14ac:dyDescent="0.2">
      <c r="A79" s="266" t="s">
        <v>86</v>
      </c>
      <c r="B79" s="266"/>
      <c r="C79" s="266"/>
      <c r="D79" s="266"/>
      <c r="E79" s="266"/>
      <c r="F79" s="266"/>
      <c r="G79" s="266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  <c r="AN79" s="267"/>
      <c r="AO79" s="267"/>
      <c r="AP79" s="267"/>
      <c r="AQ79" s="267"/>
      <c r="AR79" s="267"/>
      <c r="AS79" s="267"/>
      <c r="AT79" s="267"/>
      <c r="AU79" s="267"/>
      <c r="AV79" s="267"/>
      <c r="AW79" s="267"/>
      <c r="AX79" s="267"/>
      <c r="AY79" s="267"/>
      <c r="AZ79" s="267"/>
      <c r="BA79" s="267"/>
      <c r="BB79" s="267"/>
      <c r="BC79" s="267"/>
      <c r="BD79" s="267"/>
      <c r="BE79" s="267"/>
      <c r="BF79" s="267"/>
      <c r="BG79" s="267"/>
      <c r="BH79" s="266"/>
      <c r="BJ79" s="211"/>
      <c r="BK79" s="268"/>
      <c r="BL79" s="268"/>
      <c r="BM79" s="268"/>
      <c r="BN79" s="268"/>
      <c r="BO79" s="268"/>
      <c r="BP79" s="268"/>
      <c r="BQ79" s="268"/>
      <c r="BR79" s="268"/>
      <c r="BS79" s="268"/>
      <c r="BT79" s="268"/>
      <c r="BU79" s="268"/>
      <c r="BV79" s="268"/>
      <c r="BW79" s="268"/>
      <c r="BX79" s="268"/>
      <c r="BY79" s="210" t="s">
        <v>15</v>
      </c>
    </row>
    <row r="80" spans="1:77" x14ac:dyDescent="0.2">
      <c r="A80" s="266"/>
      <c r="B80" s="266"/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</row>
    <row r="81" spans="1:77" ht="21" customHeight="1" x14ac:dyDescent="0.2">
      <c r="A81" s="188" t="s">
        <v>145</v>
      </c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</row>
    <row r="83" spans="1:77" x14ac:dyDescent="0.2">
      <c r="A83" s="213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128"/>
      <c r="BA83" s="213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R83" s="213"/>
      <c r="BS83" s="213"/>
      <c r="BT83" s="213"/>
      <c r="BU83" s="213"/>
      <c r="BV83" s="213"/>
      <c r="BW83" s="213"/>
      <c r="BX83" s="213"/>
      <c r="BY83" s="214" t="s">
        <v>14</v>
      </c>
    </row>
    <row r="84" spans="1:77" x14ac:dyDescent="0.2">
      <c r="A84" s="269" t="s">
        <v>160</v>
      </c>
      <c r="B84" s="269"/>
      <c r="C84" s="269"/>
      <c r="D84" s="269"/>
      <c r="E84" s="269"/>
      <c r="F84" s="269"/>
      <c r="G84" s="269"/>
      <c r="H84" s="269"/>
      <c r="I84" s="269"/>
      <c r="J84" s="269"/>
      <c r="K84" s="269"/>
      <c r="L84" s="269"/>
      <c r="M84" s="270"/>
      <c r="N84" s="271" t="s">
        <v>161</v>
      </c>
      <c r="O84" s="272"/>
      <c r="P84" s="272"/>
      <c r="Q84" s="272"/>
      <c r="R84" s="272"/>
      <c r="S84" s="272"/>
      <c r="T84" s="272"/>
      <c r="U84" s="273"/>
      <c r="V84" s="272" t="s">
        <v>162</v>
      </c>
      <c r="W84" s="272"/>
      <c r="X84" s="272"/>
      <c r="Y84" s="272"/>
      <c r="Z84" s="272"/>
      <c r="AA84" s="272"/>
      <c r="AB84" s="272"/>
      <c r="AC84" s="272"/>
      <c r="AD84" s="271" t="s">
        <v>83</v>
      </c>
      <c r="AE84" s="272"/>
      <c r="AF84" s="272"/>
      <c r="AG84" s="272"/>
      <c r="AH84" s="272"/>
      <c r="AI84" s="272"/>
      <c r="AJ84" s="272"/>
      <c r="AK84" s="273"/>
      <c r="AL84" s="274" t="s">
        <v>163</v>
      </c>
      <c r="AM84" s="274"/>
      <c r="AN84" s="274"/>
      <c r="AO84" s="274"/>
      <c r="AP84" s="274"/>
      <c r="AQ84" s="274"/>
      <c r="AR84" s="274"/>
      <c r="AS84" s="274"/>
      <c r="AT84" s="275" t="s">
        <v>164</v>
      </c>
      <c r="AU84" s="274"/>
      <c r="AV84" s="274"/>
      <c r="AW84" s="274"/>
      <c r="AX84" s="274"/>
      <c r="AY84" s="274"/>
      <c r="AZ84" s="274"/>
      <c r="BA84" s="274"/>
      <c r="BB84" s="275" t="s">
        <v>165</v>
      </c>
      <c r="BC84" s="274"/>
      <c r="BD84" s="274"/>
      <c r="BE84" s="274"/>
      <c r="BF84" s="274"/>
      <c r="BG84" s="274"/>
      <c r="BH84" s="274"/>
      <c r="BI84" s="274"/>
      <c r="BJ84" s="275" t="s">
        <v>166</v>
      </c>
      <c r="BK84" s="274"/>
      <c r="BL84" s="274"/>
      <c r="BM84" s="274"/>
      <c r="BN84" s="274"/>
      <c r="BO84" s="274"/>
      <c r="BP84" s="274"/>
      <c r="BQ84" s="276"/>
      <c r="BR84" s="274" t="s">
        <v>167</v>
      </c>
      <c r="BS84" s="274"/>
      <c r="BT84" s="274"/>
      <c r="BU84" s="274"/>
      <c r="BV84" s="274"/>
      <c r="BW84" s="274"/>
      <c r="BX84" s="274"/>
      <c r="BY84" s="274"/>
    </row>
    <row r="85" spans="1:77" x14ac:dyDescent="0.2">
      <c r="A85" s="135" t="s">
        <v>173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6"/>
      <c r="N85" s="277">
        <f>SUM(V85,AD85,AL85,AT85,BB85,BJ85,BR85,N92,V92,AD92,AL92,AT92)</f>
        <v>40775</v>
      </c>
      <c r="O85" s="278"/>
      <c r="P85" s="278"/>
      <c r="Q85" s="278"/>
      <c r="R85" s="278"/>
      <c r="S85" s="278"/>
      <c r="T85" s="278"/>
      <c r="U85" s="278"/>
      <c r="V85" s="279">
        <v>8911</v>
      </c>
      <c r="W85" s="279"/>
      <c r="X85" s="279"/>
      <c r="Y85" s="279"/>
      <c r="Z85" s="279"/>
      <c r="AA85" s="279"/>
      <c r="AB85" s="280"/>
      <c r="AC85" s="280"/>
      <c r="AD85" s="278">
        <v>2920</v>
      </c>
      <c r="AE85" s="278"/>
      <c r="AF85" s="278"/>
      <c r="AG85" s="278"/>
      <c r="AH85" s="278"/>
      <c r="AI85" s="278"/>
      <c r="AJ85" s="278"/>
      <c r="AK85" s="278"/>
      <c r="AL85" s="278">
        <v>2532</v>
      </c>
      <c r="AM85" s="278"/>
      <c r="AN85" s="278"/>
      <c r="AO85" s="278"/>
      <c r="AP85" s="278"/>
      <c r="AQ85" s="278"/>
      <c r="AR85" s="278"/>
      <c r="AS85" s="278"/>
      <c r="AT85" s="279">
        <v>322</v>
      </c>
      <c r="AU85" s="279"/>
      <c r="AV85" s="279"/>
      <c r="AW85" s="279"/>
      <c r="AX85" s="279"/>
      <c r="AY85" s="279"/>
      <c r="AZ85" s="280"/>
      <c r="BA85" s="280"/>
      <c r="BB85" s="278">
        <v>15719</v>
      </c>
      <c r="BC85" s="278"/>
      <c r="BD85" s="278"/>
      <c r="BE85" s="278"/>
      <c r="BF85" s="278"/>
      <c r="BG85" s="278"/>
      <c r="BH85" s="278"/>
      <c r="BI85" s="278"/>
      <c r="BJ85" s="35">
        <v>598</v>
      </c>
      <c r="BK85" s="35"/>
      <c r="BL85" s="35"/>
      <c r="BM85" s="35"/>
      <c r="BN85" s="35"/>
      <c r="BO85" s="35"/>
      <c r="BP85" s="81"/>
      <c r="BQ85" s="81"/>
      <c r="BR85" s="279">
        <v>784</v>
      </c>
      <c r="BS85" s="279"/>
      <c r="BT85" s="279"/>
      <c r="BU85" s="279"/>
      <c r="BV85" s="279"/>
      <c r="BW85" s="279"/>
      <c r="BX85" s="280"/>
      <c r="BY85" s="280"/>
    </row>
    <row r="86" spans="1:77" x14ac:dyDescent="0.2">
      <c r="A86" s="135" t="s">
        <v>144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6"/>
      <c r="N86" s="277">
        <f>SUM(V86:BY86,N93:BA93)</f>
        <v>57046</v>
      </c>
      <c r="O86" s="278"/>
      <c r="P86" s="278"/>
      <c r="Q86" s="278"/>
      <c r="R86" s="278"/>
      <c r="S86" s="278"/>
      <c r="T86" s="278"/>
      <c r="U86" s="278"/>
      <c r="V86" s="279">
        <v>11612</v>
      </c>
      <c r="W86" s="279"/>
      <c r="X86" s="279"/>
      <c r="Y86" s="279"/>
      <c r="Z86" s="279"/>
      <c r="AA86" s="279"/>
      <c r="AB86" s="280"/>
      <c r="AC86" s="280"/>
      <c r="AD86" s="278">
        <v>5025</v>
      </c>
      <c r="AE86" s="278"/>
      <c r="AF86" s="278"/>
      <c r="AG86" s="278"/>
      <c r="AH86" s="278"/>
      <c r="AI86" s="278"/>
      <c r="AJ86" s="278"/>
      <c r="AK86" s="278"/>
      <c r="AL86" s="278">
        <v>3857</v>
      </c>
      <c r="AM86" s="278"/>
      <c r="AN86" s="278"/>
      <c r="AO86" s="278"/>
      <c r="AP86" s="278"/>
      <c r="AQ86" s="278"/>
      <c r="AR86" s="278"/>
      <c r="AS86" s="278"/>
      <c r="AT86" s="279">
        <v>1526</v>
      </c>
      <c r="AU86" s="279"/>
      <c r="AV86" s="279"/>
      <c r="AW86" s="279"/>
      <c r="AX86" s="279"/>
      <c r="AY86" s="279"/>
      <c r="AZ86" s="280"/>
      <c r="BA86" s="280"/>
      <c r="BB86" s="278">
        <v>21739</v>
      </c>
      <c r="BC86" s="278"/>
      <c r="BD86" s="278"/>
      <c r="BE86" s="278"/>
      <c r="BF86" s="278"/>
      <c r="BG86" s="278"/>
      <c r="BH86" s="278"/>
      <c r="BI86" s="278"/>
      <c r="BJ86" s="35">
        <v>980</v>
      </c>
      <c r="BK86" s="35"/>
      <c r="BL86" s="35"/>
      <c r="BM86" s="35"/>
      <c r="BN86" s="35"/>
      <c r="BO86" s="35"/>
      <c r="BP86" s="81"/>
      <c r="BQ86" s="81"/>
      <c r="BR86" s="279">
        <v>1121</v>
      </c>
      <c r="BS86" s="279"/>
      <c r="BT86" s="279"/>
      <c r="BU86" s="279"/>
      <c r="BV86" s="279"/>
      <c r="BW86" s="279"/>
      <c r="BX86" s="280"/>
      <c r="BY86" s="280"/>
    </row>
    <row r="87" spans="1:77" x14ac:dyDescent="0.2">
      <c r="A87" s="135" t="s">
        <v>149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6"/>
      <c r="N87" s="277">
        <f>SUM(V87:BY87,N94:BA94)</f>
        <v>62097</v>
      </c>
      <c r="O87" s="278"/>
      <c r="P87" s="278"/>
      <c r="Q87" s="278"/>
      <c r="R87" s="278"/>
      <c r="S87" s="278"/>
      <c r="T87" s="278"/>
      <c r="U87" s="278"/>
      <c r="V87" s="279">
        <v>15812</v>
      </c>
      <c r="W87" s="279"/>
      <c r="X87" s="279"/>
      <c r="Y87" s="279"/>
      <c r="Z87" s="279"/>
      <c r="AA87" s="279"/>
      <c r="AB87" s="280"/>
      <c r="AC87" s="280"/>
      <c r="AD87" s="278">
        <v>5444</v>
      </c>
      <c r="AE87" s="278"/>
      <c r="AF87" s="278"/>
      <c r="AG87" s="278"/>
      <c r="AH87" s="278"/>
      <c r="AI87" s="278"/>
      <c r="AJ87" s="278"/>
      <c r="AK87" s="278"/>
      <c r="AL87" s="278">
        <v>3601</v>
      </c>
      <c r="AM87" s="278"/>
      <c r="AN87" s="278"/>
      <c r="AO87" s="278"/>
      <c r="AP87" s="278"/>
      <c r="AQ87" s="278"/>
      <c r="AR87" s="278"/>
      <c r="AS87" s="278"/>
      <c r="AT87" s="279">
        <v>1243</v>
      </c>
      <c r="AU87" s="279"/>
      <c r="AV87" s="279"/>
      <c r="AW87" s="279"/>
      <c r="AX87" s="279"/>
      <c r="AY87" s="279"/>
      <c r="AZ87" s="280"/>
      <c r="BA87" s="280"/>
      <c r="BB87" s="278">
        <v>20391</v>
      </c>
      <c r="BC87" s="278"/>
      <c r="BD87" s="278"/>
      <c r="BE87" s="278"/>
      <c r="BF87" s="278"/>
      <c r="BG87" s="278"/>
      <c r="BH87" s="278"/>
      <c r="BI87" s="278"/>
      <c r="BJ87" s="35">
        <v>1807</v>
      </c>
      <c r="BK87" s="35"/>
      <c r="BL87" s="35"/>
      <c r="BM87" s="35"/>
      <c r="BN87" s="35"/>
      <c r="BO87" s="35"/>
      <c r="BP87" s="81"/>
      <c r="BQ87" s="81"/>
      <c r="BR87" s="279">
        <v>1255</v>
      </c>
      <c r="BS87" s="279"/>
      <c r="BT87" s="279"/>
      <c r="BU87" s="279"/>
      <c r="BV87" s="279"/>
      <c r="BW87" s="279"/>
      <c r="BX87" s="280"/>
      <c r="BY87" s="280"/>
    </row>
    <row r="88" spans="1:77" x14ac:dyDescent="0.2">
      <c r="A88" s="135" t="s">
        <v>159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277">
        <f>SUM(V88:BY88,N95:BA95)</f>
        <v>75066</v>
      </c>
      <c r="O88" s="278"/>
      <c r="P88" s="278"/>
      <c r="Q88" s="278"/>
      <c r="R88" s="278"/>
      <c r="S88" s="278"/>
      <c r="T88" s="278"/>
      <c r="U88" s="278"/>
      <c r="V88" s="279">
        <v>18773</v>
      </c>
      <c r="W88" s="279"/>
      <c r="X88" s="279"/>
      <c r="Y88" s="279"/>
      <c r="Z88" s="279"/>
      <c r="AA88" s="279"/>
      <c r="AB88" s="280"/>
      <c r="AC88" s="280"/>
      <c r="AD88" s="278">
        <v>7458</v>
      </c>
      <c r="AE88" s="278"/>
      <c r="AF88" s="278"/>
      <c r="AG88" s="278"/>
      <c r="AH88" s="278"/>
      <c r="AI88" s="278"/>
      <c r="AJ88" s="278"/>
      <c r="AK88" s="278"/>
      <c r="AL88" s="278">
        <v>4320</v>
      </c>
      <c r="AM88" s="278"/>
      <c r="AN88" s="278"/>
      <c r="AO88" s="278"/>
      <c r="AP88" s="278"/>
      <c r="AQ88" s="278"/>
      <c r="AR88" s="278"/>
      <c r="AS88" s="278"/>
      <c r="AT88" s="279">
        <v>1911</v>
      </c>
      <c r="AU88" s="279"/>
      <c r="AV88" s="279"/>
      <c r="AW88" s="279"/>
      <c r="AX88" s="279"/>
      <c r="AY88" s="279"/>
      <c r="AZ88" s="280"/>
      <c r="BA88" s="280"/>
      <c r="BB88" s="278">
        <v>21985</v>
      </c>
      <c r="BC88" s="278"/>
      <c r="BD88" s="278"/>
      <c r="BE88" s="278"/>
      <c r="BF88" s="278"/>
      <c r="BG88" s="278"/>
      <c r="BH88" s="278"/>
      <c r="BI88" s="278"/>
      <c r="BJ88" s="35">
        <v>3035</v>
      </c>
      <c r="BK88" s="35"/>
      <c r="BL88" s="35"/>
      <c r="BM88" s="35"/>
      <c r="BN88" s="35"/>
      <c r="BO88" s="35"/>
      <c r="BP88" s="81"/>
      <c r="BQ88" s="81"/>
      <c r="BR88" s="279">
        <v>1740</v>
      </c>
      <c r="BS88" s="279"/>
      <c r="BT88" s="279"/>
      <c r="BU88" s="279"/>
      <c r="BV88" s="279"/>
      <c r="BW88" s="279"/>
      <c r="BX88" s="280"/>
      <c r="BY88" s="280"/>
    </row>
    <row r="89" spans="1:77" x14ac:dyDescent="0.2">
      <c r="A89" s="141" t="s">
        <v>172</v>
      </c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3"/>
      <c r="N89" s="281">
        <f>SUM(V89:BY89,N96:BA96)</f>
        <v>96422</v>
      </c>
      <c r="O89" s="282"/>
      <c r="P89" s="282"/>
      <c r="Q89" s="282"/>
      <c r="R89" s="282"/>
      <c r="S89" s="282"/>
      <c r="T89" s="282"/>
      <c r="U89" s="282"/>
      <c r="V89" s="283">
        <v>26530</v>
      </c>
      <c r="W89" s="283"/>
      <c r="X89" s="283"/>
      <c r="Y89" s="283"/>
      <c r="Z89" s="283"/>
      <c r="AA89" s="283"/>
      <c r="AB89" s="284"/>
      <c r="AC89" s="284"/>
      <c r="AD89" s="285">
        <v>8396</v>
      </c>
      <c r="AE89" s="285"/>
      <c r="AF89" s="285"/>
      <c r="AG89" s="285"/>
      <c r="AH89" s="285"/>
      <c r="AI89" s="285"/>
      <c r="AJ89" s="285"/>
      <c r="AK89" s="285"/>
      <c r="AL89" s="285">
        <v>5914</v>
      </c>
      <c r="AM89" s="285"/>
      <c r="AN89" s="285"/>
      <c r="AO89" s="285"/>
      <c r="AP89" s="285"/>
      <c r="AQ89" s="285"/>
      <c r="AR89" s="285"/>
      <c r="AS89" s="285"/>
      <c r="AT89" s="283">
        <v>3403</v>
      </c>
      <c r="AU89" s="283"/>
      <c r="AV89" s="283"/>
      <c r="AW89" s="283"/>
      <c r="AX89" s="283"/>
      <c r="AY89" s="283"/>
      <c r="AZ89" s="284"/>
      <c r="BA89" s="284"/>
      <c r="BB89" s="285">
        <v>27244</v>
      </c>
      <c r="BC89" s="285"/>
      <c r="BD89" s="285"/>
      <c r="BE89" s="285"/>
      <c r="BF89" s="285"/>
      <c r="BG89" s="285"/>
      <c r="BH89" s="285"/>
      <c r="BI89" s="285"/>
      <c r="BJ89" s="45">
        <v>3491</v>
      </c>
      <c r="BK89" s="45"/>
      <c r="BL89" s="45"/>
      <c r="BM89" s="45"/>
      <c r="BN89" s="45"/>
      <c r="BO89" s="45"/>
      <c r="BP89" s="103"/>
      <c r="BQ89" s="103"/>
      <c r="BR89" s="283">
        <v>2197</v>
      </c>
      <c r="BS89" s="283"/>
      <c r="BT89" s="283"/>
      <c r="BU89" s="283"/>
      <c r="BV89" s="283"/>
      <c r="BW89" s="283"/>
      <c r="BX89" s="284"/>
      <c r="BY89" s="284"/>
    </row>
    <row r="90" spans="1:77" x14ac:dyDescent="0.2">
      <c r="A90" s="286"/>
      <c r="B90" s="286"/>
      <c r="C90" s="286"/>
      <c r="D90" s="286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  <c r="AA90" s="286"/>
      <c r="AB90" s="286"/>
      <c r="AC90" s="286"/>
      <c r="AD90" s="286"/>
      <c r="AE90" s="286"/>
      <c r="AF90" s="286"/>
      <c r="AG90" s="286"/>
      <c r="AH90" s="286"/>
      <c r="AI90" s="286"/>
      <c r="AJ90" s="286"/>
      <c r="AK90" s="286"/>
      <c r="AL90" s="286"/>
      <c r="AM90" s="286"/>
      <c r="AN90" s="286"/>
      <c r="AO90" s="286"/>
      <c r="AP90" s="286"/>
      <c r="AQ90" s="286"/>
      <c r="AR90" s="286"/>
      <c r="AS90" s="286"/>
      <c r="AT90" s="286"/>
      <c r="AU90" s="286"/>
      <c r="AV90" s="286"/>
      <c r="AW90" s="286"/>
      <c r="AX90" s="286"/>
      <c r="AY90" s="286"/>
      <c r="AZ90" s="286"/>
      <c r="BA90" s="286"/>
    </row>
    <row r="91" spans="1:77" x14ac:dyDescent="0.2">
      <c r="A91" s="269" t="s">
        <v>160</v>
      </c>
      <c r="B91" s="269"/>
      <c r="C91" s="269"/>
      <c r="D91" s="269"/>
      <c r="E91" s="269"/>
      <c r="F91" s="269"/>
      <c r="G91" s="269"/>
      <c r="H91" s="269"/>
      <c r="I91" s="269"/>
      <c r="J91" s="269"/>
      <c r="K91" s="269"/>
      <c r="L91" s="269"/>
      <c r="M91" s="270"/>
      <c r="N91" s="274" t="s">
        <v>168</v>
      </c>
      <c r="O91" s="274"/>
      <c r="P91" s="274"/>
      <c r="Q91" s="274"/>
      <c r="R91" s="274"/>
      <c r="S91" s="274"/>
      <c r="T91" s="274"/>
      <c r="U91" s="274"/>
      <c r="V91" s="275" t="s">
        <v>169</v>
      </c>
      <c r="W91" s="274"/>
      <c r="X91" s="274"/>
      <c r="Y91" s="274"/>
      <c r="Z91" s="274"/>
      <c r="AA91" s="274"/>
      <c r="AB91" s="274"/>
      <c r="AC91" s="276"/>
      <c r="AD91" s="274" t="s">
        <v>84</v>
      </c>
      <c r="AE91" s="274"/>
      <c r="AF91" s="274"/>
      <c r="AG91" s="274"/>
      <c r="AH91" s="274"/>
      <c r="AI91" s="274"/>
      <c r="AJ91" s="274"/>
      <c r="AK91" s="274"/>
      <c r="AL91" s="275" t="s">
        <v>170</v>
      </c>
      <c r="AM91" s="274"/>
      <c r="AN91" s="274"/>
      <c r="AO91" s="274"/>
      <c r="AP91" s="274"/>
      <c r="AQ91" s="274"/>
      <c r="AR91" s="274"/>
      <c r="AS91" s="274"/>
      <c r="AT91" s="275" t="s">
        <v>85</v>
      </c>
      <c r="AU91" s="274"/>
      <c r="AV91" s="274"/>
      <c r="AW91" s="274"/>
      <c r="AX91" s="274"/>
      <c r="AY91" s="274"/>
      <c r="AZ91" s="274"/>
      <c r="BA91" s="274"/>
    </row>
    <row r="92" spans="1:77" x14ac:dyDescent="0.2">
      <c r="A92" s="135" t="s">
        <v>173</v>
      </c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6"/>
      <c r="N92" s="278">
        <v>1664</v>
      </c>
      <c r="O92" s="278"/>
      <c r="P92" s="278"/>
      <c r="Q92" s="278"/>
      <c r="R92" s="278"/>
      <c r="S92" s="278"/>
      <c r="T92" s="278"/>
      <c r="U92" s="278"/>
      <c r="V92" s="278">
        <v>2943</v>
      </c>
      <c r="W92" s="278"/>
      <c r="X92" s="278"/>
      <c r="Y92" s="278"/>
      <c r="Z92" s="278"/>
      <c r="AA92" s="278"/>
      <c r="AB92" s="278"/>
      <c r="AC92" s="278"/>
      <c r="AD92" s="278" t="s">
        <v>22</v>
      </c>
      <c r="AE92" s="278"/>
      <c r="AF92" s="278"/>
      <c r="AG92" s="278"/>
      <c r="AH92" s="278"/>
      <c r="AI92" s="278"/>
      <c r="AJ92" s="278"/>
      <c r="AK92" s="278"/>
      <c r="AL92" s="278">
        <v>3571</v>
      </c>
      <c r="AM92" s="278"/>
      <c r="AN92" s="278"/>
      <c r="AO92" s="278"/>
      <c r="AP92" s="278"/>
      <c r="AQ92" s="278"/>
      <c r="AR92" s="278"/>
      <c r="AS92" s="278"/>
      <c r="AT92" s="279">
        <v>811</v>
      </c>
      <c r="AU92" s="279"/>
      <c r="AV92" s="279"/>
      <c r="AW92" s="279"/>
      <c r="AX92" s="279"/>
      <c r="AY92" s="279"/>
      <c r="AZ92" s="280"/>
      <c r="BA92" s="280"/>
    </row>
    <row r="93" spans="1:77" x14ac:dyDescent="0.2">
      <c r="A93" s="135" t="s">
        <v>144</v>
      </c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6"/>
      <c r="N93" s="278">
        <v>2547</v>
      </c>
      <c r="O93" s="278"/>
      <c r="P93" s="278"/>
      <c r="Q93" s="278"/>
      <c r="R93" s="278"/>
      <c r="S93" s="278"/>
      <c r="T93" s="278"/>
      <c r="U93" s="278"/>
      <c r="V93" s="278">
        <v>3515</v>
      </c>
      <c r="W93" s="278"/>
      <c r="X93" s="278"/>
      <c r="Y93" s="278"/>
      <c r="Z93" s="278"/>
      <c r="AA93" s="278"/>
      <c r="AB93" s="278"/>
      <c r="AC93" s="278"/>
      <c r="AD93" s="278" t="s">
        <v>22</v>
      </c>
      <c r="AE93" s="278"/>
      <c r="AF93" s="278"/>
      <c r="AG93" s="278"/>
      <c r="AH93" s="278"/>
      <c r="AI93" s="278"/>
      <c r="AJ93" s="278"/>
      <c r="AK93" s="278"/>
      <c r="AL93" s="278">
        <v>3526</v>
      </c>
      <c r="AM93" s="278"/>
      <c r="AN93" s="278"/>
      <c r="AO93" s="278"/>
      <c r="AP93" s="278"/>
      <c r="AQ93" s="278"/>
      <c r="AR93" s="278"/>
      <c r="AS93" s="278"/>
      <c r="AT93" s="279">
        <v>1598</v>
      </c>
      <c r="AU93" s="279"/>
      <c r="AV93" s="279"/>
      <c r="AW93" s="279"/>
      <c r="AX93" s="279"/>
      <c r="AY93" s="279"/>
      <c r="AZ93" s="280"/>
      <c r="BA93" s="280"/>
    </row>
    <row r="94" spans="1:77" x14ac:dyDescent="0.2">
      <c r="A94" s="135" t="s">
        <v>149</v>
      </c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6"/>
      <c r="N94" s="278">
        <v>2489</v>
      </c>
      <c r="O94" s="278"/>
      <c r="P94" s="278"/>
      <c r="Q94" s="278"/>
      <c r="R94" s="278"/>
      <c r="S94" s="278"/>
      <c r="T94" s="278"/>
      <c r="U94" s="278"/>
      <c r="V94" s="278">
        <v>3423</v>
      </c>
      <c r="W94" s="278"/>
      <c r="X94" s="278"/>
      <c r="Y94" s="278"/>
      <c r="Z94" s="278"/>
      <c r="AA94" s="278"/>
      <c r="AB94" s="278"/>
      <c r="AC94" s="278"/>
      <c r="AD94" s="278" t="s">
        <v>22</v>
      </c>
      <c r="AE94" s="278"/>
      <c r="AF94" s="278"/>
      <c r="AG94" s="278"/>
      <c r="AH94" s="278"/>
      <c r="AI94" s="278"/>
      <c r="AJ94" s="278"/>
      <c r="AK94" s="278"/>
      <c r="AL94" s="278">
        <v>4802</v>
      </c>
      <c r="AM94" s="278"/>
      <c r="AN94" s="278"/>
      <c r="AO94" s="278"/>
      <c r="AP94" s="278"/>
      <c r="AQ94" s="278"/>
      <c r="AR94" s="278"/>
      <c r="AS94" s="278"/>
      <c r="AT94" s="279">
        <v>1830</v>
      </c>
      <c r="AU94" s="279"/>
      <c r="AV94" s="279"/>
      <c r="AW94" s="279"/>
      <c r="AX94" s="279"/>
      <c r="AY94" s="279"/>
      <c r="AZ94" s="280"/>
      <c r="BA94" s="280"/>
    </row>
    <row r="95" spans="1:77" x14ac:dyDescent="0.2">
      <c r="A95" s="135" t="s">
        <v>159</v>
      </c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277">
        <v>2419</v>
      </c>
      <c r="O95" s="278"/>
      <c r="P95" s="278"/>
      <c r="Q95" s="278"/>
      <c r="R95" s="278"/>
      <c r="S95" s="278"/>
      <c r="T95" s="278"/>
      <c r="U95" s="278"/>
      <c r="V95" s="278">
        <v>3256</v>
      </c>
      <c r="W95" s="278"/>
      <c r="X95" s="278"/>
      <c r="Y95" s="278"/>
      <c r="Z95" s="278"/>
      <c r="AA95" s="278"/>
      <c r="AB95" s="278"/>
      <c r="AC95" s="278"/>
      <c r="AD95" s="278">
        <v>2174</v>
      </c>
      <c r="AE95" s="278"/>
      <c r="AF95" s="278"/>
      <c r="AG95" s="278"/>
      <c r="AH95" s="278"/>
      <c r="AI95" s="278"/>
      <c r="AJ95" s="278"/>
      <c r="AK95" s="278"/>
      <c r="AL95" s="278">
        <v>5750</v>
      </c>
      <c r="AM95" s="278"/>
      <c r="AN95" s="278"/>
      <c r="AO95" s="278"/>
      <c r="AP95" s="278"/>
      <c r="AQ95" s="278"/>
      <c r="AR95" s="278"/>
      <c r="AS95" s="278"/>
      <c r="AT95" s="279">
        <v>2245</v>
      </c>
      <c r="AU95" s="279"/>
      <c r="AV95" s="279"/>
      <c r="AW95" s="279"/>
      <c r="AX95" s="279"/>
      <c r="AY95" s="279"/>
      <c r="AZ95" s="280"/>
      <c r="BA95" s="280"/>
    </row>
    <row r="96" spans="1:77" x14ac:dyDescent="0.2">
      <c r="A96" s="141" t="s">
        <v>172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3"/>
      <c r="N96" s="285">
        <v>3795</v>
      </c>
      <c r="O96" s="285"/>
      <c r="P96" s="285"/>
      <c r="Q96" s="285"/>
      <c r="R96" s="285"/>
      <c r="S96" s="285"/>
      <c r="T96" s="285"/>
      <c r="U96" s="285"/>
      <c r="V96" s="285">
        <v>3741</v>
      </c>
      <c r="W96" s="285"/>
      <c r="X96" s="285"/>
      <c r="Y96" s="285"/>
      <c r="Z96" s="285"/>
      <c r="AA96" s="285"/>
      <c r="AB96" s="285"/>
      <c r="AC96" s="285"/>
      <c r="AD96" s="285">
        <v>2622</v>
      </c>
      <c r="AE96" s="285"/>
      <c r="AF96" s="285"/>
      <c r="AG96" s="285"/>
      <c r="AH96" s="285"/>
      <c r="AI96" s="285"/>
      <c r="AJ96" s="285"/>
      <c r="AK96" s="285"/>
      <c r="AL96" s="285">
        <v>5930</v>
      </c>
      <c r="AM96" s="285"/>
      <c r="AN96" s="285"/>
      <c r="AO96" s="285"/>
      <c r="AP96" s="285"/>
      <c r="AQ96" s="285"/>
      <c r="AR96" s="285"/>
      <c r="AS96" s="285"/>
      <c r="AT96" s="283">
        <v>3159</v>
      </c>
      <c r="AU96" s="283"/>
      <c r="AV96" s="283"/>
      <c r="AW96" s="283"/>
      <c r="AX96" s="283"/>
      <c r="AY96" s="283"/>
      <c r="AZ96" s="284"/>
      <c r="BA96" s="284"/>
    </row>
    <row r="97" spans="1:77" x14ac:dyDescent="0.2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J97" s="211"/>
      <c r="AK97" s="211"/>
      <c r="AL97" s="211"/>
      <c r="AM97" s="211"/>
      <c r="AO97" s="268"/>
      <c r="AP97" s="268"/>
      <c r="AQ97" s="268"/>
      <c r="AR97" s="268"/>
      <c r="AS97" s="268"/>
      <c r="AT97" s="268"/>
      <c r="AU97" s="268"/>
      <c r="AV97" s="268"/>
      <c r="AW97" s="268"/>
      <c r="AX97" s="268"/>
      <c r="AY97" s="268"/>
      <c r="AZ97" s="268"/>
      <c r="BA97" s="210" t="s">
        <v>2</v>
      </c>
    </row>
    <row r="99" spans="1:77" ht="21" customHeight="1" x14ac:dyDescent="0.2">
      <c r="A99" s="188" t="s">
        <v>146</v>
      </c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</row>
    <row r="100" spans="1:77" x14ac:dyDescent="0.2">
      <c r="A100" s="128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</row>
    <row r="101" spans="1:77" x14ac:dyDescent="0.2">
      <c r="A101" s="287" t="s">
        <v>8</v>
      </c>
      <c r="B101" s="287"/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8"/>
      <c r="N101" s="289" t="s">
        <v>3</v>
      </c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289"/>
      <c r="AA101" s="289"/>
      <c r="AB101" s="289"/>
      <c r="AC101" s="289"/>
      <c r="AD101" s="290" t="s">
        <v>4</v>
      </c>
      <c r="AE101" s="289"/>
      <c r="AF101" s="289"/>
      <c r="AG101" s="289"/>
      <c r="AH101" s="289"/>
      <c r="AI101" s="289"/>
      <c r="AJ101" s="289"/>
      <c r="AK101" s="289"/>
      <c r="AL101" s="289"/>
      <c r="AM101" s="289"/>
      <c r="AN101" s="289"/>
      <c r="AO101" s="289"/>
      <c r="AP101" s="289"/>
      <c r="AQ101" s="289"/>
      <c r="AR101" s="289"/>
      <c r="AS101" s="291"/>
      <c r="AT101" s="290" t="s">
        <v>5</v>
      </c>
      <c r="AU101" s="289"/>
      <c r="AV101" s="289"/>
      <c r="AW101" s="289"/>
      <c r="AX101" s="289"/>
      <c r="AY101" s="289"/>
      <c r="AZ101" s="289"/>
      <c r="BA101" s="289"/>
      <c r="BB101" s="289"/>
      <c r="BC101" s="289"/>
      <c r="BD101" s="289"/>
      <c r="BE101" s="289"/>
      <c r="BF101" s="289"/>
      <c r="BG101" s="289"/>
      <c r="BH101" s="289"/>
      <c r="BI101" s="289"/>
      <c r="BJ101" s="290" t="s">
        <v>6</v>
      </c>
      <c r="BK101" s="289"/>
      <c r="BL101" s="289"/>
      <c r="BM101" s="289"/>
      <c r="BN101" s="289"/>
      <c r="BO101" s="289"/>
      <c r="BP101" s="289"/>
      <c r="BQ101" s="289"/>
      <c r="BR101" s="289"/>
      <c r="BS101" s="289"/>
      <c r="BT101" s="289"/>
      <c r="BU101" s="289"/>
      <c r="BV101" s="289"/>
      <c r="BW101" s="289"/>
      <c r="BX101" s="289"/>
      <c r="BY101" s="289"/>
    </row>
    <row r="102" spans="1:77" x14ac:dyDescent="0.2">
      <c r="A102" s="292" t="s">
        <v>173</v>
      </c>
      <c r="B102" s="292"/>
      <c r="C102" s="292"/>
      <c r="D102" s="292"/>
      <c r="E102" s="292"/>
      <c r="F102" s="292"/>
      <c r="G102" s="292"/>
      <c r="H102" s="292"/>
      <c r="I102" s="292"/>
      <c r="J102" s="292"/>
      <c r="K102" s="292"/>
      <c r="L102" s="292"/>
      <c r="M102" s="293"/>
      <c r="N102" s="294">
        <v>16422000</v>
      </c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>
        <v>10574375</v>
      </c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6">
        <v>64.400000000000006</v>
      </c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  <c r="BJ102" s="297">
        <v>5250905</v>
      </c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8"/>
      <c r="BW102" s="298"/>
      <c r="BX102" s="298"/>
      <c r="BY102" s="298"/>
    </row>
    <row r="103" spans="1:77" x14ac:dyDescent="0.2">
      <c r="A103" s="292" t="s">
        <v>144</v>
      </c>
      <c r="B103" s="292"/>
      <c r="C103" s="292"/>
      <c r="D103" s="292"/>
      <c r="E103" s="292"/>
      <c r="F103" s="292"/>
      <c r="G103" s="292"/>
      <c r="H103" s="292"/>
      <c r="I103" s="292"/>
      <c r="J103" s="292"/>
      <c r="K103" s="292"/>
      <c r="L103" s="292"/>
      <c r="M103" s="293"/>
      <c r="N103" s="294">
        <v>16435000</v>
      </c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>
        <v>10699199</v>
      </c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6">
        <v>65.099999999999994</v>
      </c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  <c r="BJ103" s="297">
        <v>5744108</v>
      </c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8"/>
      <c r="BW103" s="298"/>
      <c r="BX103" s="298"/>
      <c r="BY103" s="298"/>
    </row>
    <row r="104" spans="1:77" x14ac:dyDescent="0.2">
      <c r="A104" s="292" t="s">
        <v>149</v>
      </c>
      <c r="B104" s="292"/>
      <c r="C104" s="292"/>
      <c r="D104" s="292"/>
      <c r="E104" s="292"/>
      <c r="F104" s="292"/>
      <c r="G104" s="292"/>
      <c r="H104" s="292"/>
      <c r="I104" s="292"/>
      <c r="J104" s="292"/>
      <c r="K104" s="292"/>
      <c r="L104" s="292"/>
      <c r="M104" s="293"/>
      <c r="N104" s="294">
        <v>16183000</v>
      </c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>
        <v>10508273</v>
      </c>
      <c r="AE104" s="295"/>
      <c r="AF104" s="295"/>
      <c r="AG104" s="295"/>
      <c r="AH104" s="295"/>
      <c r="AI104" s="295"/>
      <c r="AJ104" s="295"/>
      <c r="AK104" s="295"/>
      <c r="AL104" s="295"/>
      <c r="AM104" s="295"/>
      <c r="AN104" s="295"/>
      <c r="AO104" s="295"/>
      <c r="AP104" s="295"/>
      <c r="AQ104" s="295"/>
      <c r="AR104" s="295"/>
      <c r="AS104" s="295"/>
      <c r="AT104" s="296">
        <v>64.900000000000006</v>
      </c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  <c r="BJ104" s="297">
        <v>5381870</v>
      </c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8"/>
      <c r="BW104" s="298"/>
      <c r="BX104" s="298"/>
      <c r="BY104" s="298"/>
    </row>
    <row r="105" spans="1:77" x14ac:dyDescent="0.2">
      <c r="A105" s="292" t="s">
        <v>159</v>
      </c>
      <c r="B105" s="292"/>
      <c r="C105" s="292"/>
      <c r="D105" s="292"/>
      <c r="E105" s="292"/>
      <c r="F105" s="292"/>
      <c r="G105" s="292"/>
      <c r="H105" s="292"/>
      <c r="I105" s="292"/>
      <c r="J105" s="292"/>
      <c r="K105" s="292"/>
      <c r="L105" s="292"/>
      <c r="M105" s="293"/>
      <c r="N105" s="294">
        <v>16203000</v>
      </c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>
        <v>10197576</v>
      </c>
      <c r="AE105" s="295"/>
      <c r="AF105" s="295"/>
      <c r="AG105" s="295"/>
      <c r="AH105" s="295"/>
      <c r="AI105" s="295"/>
      <c r="AJ105" s="295"/>
      <c r="AK105" s="295"/>
      <c r="AL105" s="295"/>
      <c r="AM105" s="295"/>
      <c r="AN105" s="295"/>
      <c r="AO105" s="295"/>
      <c r="AP105" s="295"/>
      <c r="AQ105" s="295"/>
      <c r="AR105" s="295"/>
      <c r="AS105" s="295"/>
      <c r="AT105" s="296">
        <v>63</v>
      </c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  <c r="BJ105" s="297">
        <v>5045366</v>
      </c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8"/>
      <c r="BW105" s="298"/>
      <c r="BX105" s="298"/>
      <c r="BY105" s="298"/>
    </row>
    <row r="106" spans="1:77" x14ac:dyDescent="0.2">
      <c r="A106" s="142" t="s">
        <v>172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3"/>
      <c r="N106" s="299">
        <v>15507000</v>
      </c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>
        <v>9553684</v>
      </c>
      <c r="AE106" s="300"/>
      <c r="AF106" s="300"/>
      <c r="AG106" s="300"/>
      <c r="AH106" s="300"/>
      <c r="AI106" s="300"/>
      <c r="AJ106" s="300"/>
      <c r="AK106" s="300"/>
      <c r="AL106" s="300"/>
      <c r="AM106" s="300"/>
      <c r="AN106" s="300"/>
      <c r="AO106" s="300"/>
      <c r="AP106" s="300"/>
      <c r="AQ106" s="300"/>
      <c r="AR106" s="300"/>
      <c r="AS106" s="300"/>
      <c r="AT106" s="301">
        <v>61.6</v>
      </c>
      <c r="AU106" s="301"/>
      <c r="AV106" s="301"/>
      <c r="AW106" s="301"/>
      <c r="AX106" s="301"/>
      <c r="AY106" s="301"/>
      <c r="AZ106" s="301"/>
      <c r="BA106" s="301"/>
      <c r="BB106" s="301"/>
      <c r="BC106" s="301"/>
      <c r="BD106" s="301"/>
      <c r="BE106" s="301"/>
      <c r="BF106" s="301"/>
      <c r="BG106" s="301"/>
      <c r="BH106" s="301"/>
      <c r="BI106" s="301"/>
      <c r="BJ106" s="302">
        <v>4432422</v>
      </c>
      <c r="BK106" s="302"/>
      <c r="BL106" s="302"/>
      <c r="BM106" s="302"/>
      <c r="BN106" s="302"/>
      <c r="BO106" s="302"/>
      <c r="BP106" s="302"/>
      <c r="BQ106" s="302"/>
      <c r="BR106" s="302"/>
      <c r="BS106" s="302"/>
      <c r="BT106" s="302"/>
      <c r="BU106" s="302"/>
      <c r="BV106" s="303"/>
      <c r="BW106" s="303"/>
      <c r="BX106" s="303"/>
      <c r="BY106" s="303"/>
    </row>
    <row r="107" spans="1:77" x14ac:dyDescent="0.2">
      <c r="A107" s="211"/>
      <c r="B107" s="211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I107" s="268"/>
      <c r="BJ107" s="268"/>
      <c r="BK107" s="268"/>
      <c r="BL107" s="268"/>
      <c r="BM107" s="268"/>
      <c r="BN107" s="268"/>
      <c r="BO107" s="268"/>
      <c r="BP107" s="268"/>
      <c r="BQ107" s="268"/>
      <c r="BR107" s="268"/>
      <c r="BS107" s="268"/>
      <c r="BT107" s="268"/>
      <c r="BU107" s="268"/>
      <c r="BV107" s="268"/>
      <c r="BW107" s="268"/>
      <c r="BX107" s="268"/>
      <c r="BY107" s="210" t="s">
        <v>7</v>
      </c>
    </row>
  </sheetData>
  <mergeCells count="494">
    <mergeCell ref="A32:M32"/>
    <mergeCell ref="AH33:AQ33"/>
    <mergeCell ref="N32:W32"/>
    <mergeCell ref="X32:AG32"/>
    <mergeCell ref="AH32:AQ32"/>
    <mergeCell ref="X34:AG34"/>
    <mergeCell ref="AH34:AQ34"/>
    <mergeCell ref="AR34:AY34"/>
    <mergeCell ref="BB34:BK34"/>
    <mergeCell ref="A34:M34"/>
    <mergeCell ref="N34:W34"/>
    <mergeCell ref="BB33:BK33"/>
    <mergeCell ref="BL34:BU34"/>
    <mergeCell ref="AD89:AK89"/>
    <mergeCell ref="AL89:AS89"/>
    <mergeCell ref="AT89:AY89"/>
    <mergeCell ref="BB89:BI89"/>
    <mergeCell ref="BJ89:BO89"/>
    <mergeCell ref="BB57:BF57"/>
    <mergeCell ref="BG57:BK57"/>
    <mergeCell ref="BL57:BP57"/>
    <mergeCell ref="AJ77:AL77"/>
    <mergeCell ref="AL86:AS86"/>
    <mergeCell ref="AD84:AK84"/>
    <mergeCell ref="AP77:AR77"/>
    <mergeCell ref="A81:BY81"/>
    <mergeCell ref="N84:U84"/>
    <mergeCell ref="BR86:BW86"/>
    <mergeCell ref="BR85:BW85"/>
    <mergeCell ref="A85:M85"/>
    <mergeCell ref="AD85:AK85"/>
    <mergeCell ref="O78:Q78"/>
    <mergeCell ref="R78:T78"/>
    <mergeCell ref="U78:W78"/>
    <mergeCell ref="X78:Z78"/>
    <mergeCell ref="AA78:AC78"/>
    <mergeCell ref="AT102:BI102"/>
    <mergeCell ref="AT103:BI103"/>
    <mergeCell ref="A35:M35"/>
    <mergeCell ref="N35:W35"/>
    <mergeCell ref="X35:AG35"/>
    <mergeCell ref="AH35:AQ35"/>
    <mergeCell ref="AR35:AY35"/>
    <mergeCell ref="BB35:BK35"/>
    <mergeCell ref="BL35:BU35"/>
    <mergeCell ref="A84:M84"/>
    <mergeCell ref="V84:AC84"/>
    <mergeCell ref="V87:AA87"/>
    <mergeCell ref="N86:U86"/>
    <mergeCell ref="AD103:AS103"/>
    <mergeCell ref="A101:M101"/>
    <mergeCell ref="A96:M96"/>
    <mergeCell ref="N96:U96"/>
    <mergeCell ref="V96:AC96"/>
    <mergeCell ref="AD96:AK96"/>
    <mergeCell ref="AL96:AS96"/>
    <mergeCell ref="BB87:BI87"/>
    <mergeCell ref="X77:Z77"/>
    <mergeCell ref="AL84:AS84"/>
    <mergeCell ref="AM77:AO77"/>
    <mergeCell ref="BJ105:BU105"/>
    <mergeCell ref="BB77:BD77"/>
    <mergeCell ref="BE77:BG77"/>
    <mergeCell ref="BT77:BV77"/>
    <mergeCell ref="BJ104:BU104"/>
    <mergeCell ref="AT104:BI104"/>
    <mergeCell ref="AT88:AY88"/>
    <mergeCell ref="BB88:BI88"/>
    <mergeCell ref="BJ88:BO88"/>
    <mergeCell ref="BR88:BW88"/>
    <mergeCell ref="BB86:BI86"/>
    <mergeCell ref="BB85:BI85"/>
    <mergeCell ref="BR84:BY84"/>
    <mergeCell ref="BR87:BW87"/>
    <mergeCell ref="BJ84:BQ84"/>
    <mergeCell ref="AT84:BA84"/>
    <mergeCell ref="BJ103:BU103"/>
    <mergeCell ref="AT87:AY87"/>
    <mergeCell ref="AT86:AY86"/>
    <mergeCell ref="BB84:BI84"/>
    <mergeCell ref="AT96:AY96"/>
    <mergeCell ref="AT105:BI105"/>
    <mergeCell ref="AT101:BI101"/>
    <mergeCell ref="AT95:AY95"/>
    <mergeCell ref="BB21:BU21"/>
    <mergeCell ref="BB29:BK30"/>
    <mergeCell ref="BB31:BK31"/>
    <mergeCell ref="BL31:BU31"/>
    <mergeCell ref="X30:AG30"/>
    <mergeCell ref="BL29:BU30"/>
    <mergeCell ref="A25:BU25"/>
    <mergeCell ref="A28:M30"/>
    <mergeCell ref="AR29:BA30"/>
    <mergeCell ref="N31:W31"/>
    <mergeCell ref="X31:AG31"/>
    <mergeCell ref="AH31:AQ31"/>
    <mergeCell ref="A22:M22"/>
    <mergeCell ref="N22:AG22"/>
    <mergeCell ref="AH22:BA22"/>
    <mergeCell ref="BB22:BU22"/>
    <mergeCell ref="AH29:AQ30"/>
    <mergeCell ref="N29:AG29"/>
    <mergeCell ref="A31:M31"/>
    <mergeCell ref="N28:AQ28"/>
    <mergeCell ref="BT78:BV78"/>
    <mergeCell ref="AD78:AF78"/>
    <mergeCell ref="AG78:AI78"/>
    <mergeCell ref="AJ78:AL78"/>
    <mergeCell ref="AM78:AO78"/>
    <mergeCell ref="AR43:BA43"/>
    <mergeCell ref="BB43:BK43"/>
    <mergeCell ref="AM51:AQ51"/>
    <mergeCell ref="AR51:AV51"/>
    <mergeCell ref="AV65:AX73"/>
    <mergeCell ref="AD76:AF76"/>
    <mergeCell ref="AG76:AI76"/>
    <mergeCell ref="AG74:AI74"/>
    <mergeCell ref="AP65:AR73"/>
    <mergeCell ref="AJ66:AL73"/>
    <mergeCell ref="AJ76:AL76"/>
    <mergeCell ref="AM65:AO73"/>
    <mergeCell ref="AS74:AU74"/>
    <mergeCell ref="AR56:AV56"/>
    <mergeCell ref="AH56:AL56"/>
    <mergeCell ref="AM56:AQ56"/>
    <mergeCell ref="AH50:BV50"/>
    <mergeCell ref="X51:AG51"/>
    <mergeCell ref="N50:AG50"/>
    <mergeCell ref="N51:W51"/>
    <mergeCell ref="BG51:BK51"/>
    <mergeCell ref="BB51:BF51"/>
    <mergeCell ref="AH52:AL52"/>
    <mergeCell ref="BW78:BY78"/>
    <mergeCell ref="AS78:AU78"/>
    <mergeCell ref="AV78:AX78"/>
    <mergeCell ref="AY78:BA78"/>
    <mergeCell ref="BB78:BD78"/>
    <mergeCell ref="AM53:AQ53"/>
    <mergeCell ref="A62:BY62"/>
    <mergeCell ref="L77:N77"/>
    <mergeCell ref="O77:Q77"/>
    <mergeCell ref="R77:T77"/>
    <mergeCell ref="BB76:BD76"/>
    <mergeCell ref="BE76:BG76"/>
    <mergeCell ref="AY76:BA76"/>
    <mergeCell ref="AV77:AX77"/>
    <mergeCell ref="AY77:BA77"/>
    <mergeCell ref="BE78:BG78"/>
    <mergeCell ref="BE65:BG73"/>
    <mergeCell ref="BB65:BD73"/>
    <mergeCell ref="AP78:AR78"/>
    <mergeCell ref="A77:H77"/>
    <mergeCell ref="I77:K77"/>
    <mergeCell ref="U74:W74"/>
    <mergeCell ref="X76:Z76"/>
    <mergeCell ref="AA76:AC76"/>
    <mergeCell ref="BL51:BP51"/>
    <mergeCell ref="BB54:BF54"/>
    <mergeCell ref="AH51:AL51"/>
    <mergeCell ref="A55:M55"/>
    <mergeCell ref="N55:W55"/>
    <mergeCell ref="U66:W73"/>
    <mergeCell ref="R66:T73"/>
    <mergeCell ref="X66:Z73"/>
    <mergeCell ref="BH65:BS65"/>
    <mergeCell ref="AW51:BA51"/>
    <mergeCell ref="BB52:BF52"/>
    <mergeCell ref="BG52:BK52"/>
    <mergeCell ref="AY65:BA73"/>
    <mergeCell ref="AS65:AU73"/>
    <mergeCell ref="A54:M54"/>
    <mergeCell ref="A50:M52"/>
    <mergeCell ref="A53:M53"/>
    <mergeCell ref="N53:W53"/>
    <mergeCell ref="AR53:AV53"/>
    <mergeCell ref="AW53:BA53"/>
    <mergeCell ref="BL54:BP54"/>
    <mergeCell ref="BQ54:BV54"/>
    <mergeCell ref="BB55:BF55"/>
    <mergeCell ref="BG54:BK54"/>
    <mergeCell ref="BQ51:BV52"/>
    <mergeCell ref="BG53:BK53"/>
    <mergeCell ref="A65:H73"/>
    <mergeCell ref="R74:T74"/>
    <mergeCell ref="I74:K74"/>
    <mergeCell ref="L74:N74"/>
    <mergeCell ref="O74:Q74"/>
    <mergeCell ref="I65:K73"/>
    <mergeCell ref="AA66:AC73"/>
    <mergeCell ref="AG66:AI73"/>
    <mergeCell ref="AD66:AF73"/>
    <mergeCell ref="A74:H74"/>
    <mergeCell ref="L65:N73"/>
    <mergeCell ref="O65:AL65"/>
    <mergeCell ref="AJ74:AL74"/>
    <mergeCell ref="AW56:BA56"/>
    <mergeCell ref="BB56:BF56"/>
    <mergeCell ref="BG56:BK56"/>
    <mergeCell ref="BQ57:BV57"/>
    <mergeCell ref="A56:M56"/>
    <mergeCell ref="BG55:BK55"/>
    <mergeCell ref="AW54:BA54"/>
    <mergeCell ref="N52:W52"/>
    <mergeCell ref="X53:AG53"/>
    <mergeCell ref="AH53:AL53"/>
    <mergeCell ref="AW52:BA52"/>
    <mergeCell ref="A57:M57"/>
    <mergeCell ref="N57:W57"/>
    <mergeCell ref="X57:AG57"/>
    <mergeCell ref="AH57:AL57"/>
    <mergeCell ref="AM57:AQ57"/>
    <mergeCell ref="AR57:AV57"/>
    <mergeCell ref="AW57:BA57"/>
    <mergeCell ref="N56:W56"/>
    <mergeCell ref="X56:AG56"/>
    <mergeCell ref="X55:AG55"/>
    <mergeCell ref="AH55:AL55"/>
    <mergeCell ref="AR52:AV52"/>
    <mergeCell ref="AM52:AQ52"/>
    <mergeCell ref="X52:AG52"/>
    <mergeCell ref="X54:AG54"/>
    <mergeCell ref="AH54:AL54"/>
    <mergeCell ref="AM54:AQ54"/>
    <mergeCell ref="N41:W41"/>
    <mergeCell ref="AH41:AQ41"/>
    <mergeCell ref="A41:M41"/>
    <mergeCell ref="AR38:BK38"/>
    <mergeCell ref="BB39:BK39"/>
    <mergeCell ref="AR39:BA39"/>
    <mergeCell ref="A37:M39"/>
    <mergeCell ref="A40:M40"/>
    <mergeCell ref="A47:BV47"/>
    <mergeCell ref="A43:M43"/>
    <mergeCell ref="N43:W43"/>
    <mergeCell ref="N39:W39"/>
    <mergeCell ref="A44:M44"/>
    <mergeCell ref="N44:W44"/>
    <mergeCell ref="X44:AG44"/>
    <mergeCell ref="AH44:AQ44"/>
    <mergeCell ref="AR44:BA44"/>
    <mergeCell ref="BB44:BK44"/>
    <mergeCell ref="BB42:BK42"/>
    <mergeCell ref="BB8:BK8"/>
    <mergeCell ref="BB9:BK9"/>
    <mergeCell ref="AH18:BA18"/>
    <mergeCell ref="X9:AG9"/>
    <mergeCell ref="A9:M9"/>
    <mergeCell ref="AH11:AQ11"/>
    <mergeCell ref="AR11:BA11"/>
    <mergeCell ref="N11:W11"/>
    <mergeCell ref="BL52:BP52"/>
    <mergeCell ref="X41:AG41"/>
    <mergeCell ref="A42:M42"/>
    <mergeCell ref="N42:W42"/>
    <mergeCell ref="X42:AG42"/>
    <mergeCell ref="AH42:AQ42"/>
    <mergeCell ref="X39:AG39"/>
    <mergeCell ref="N37:BK37"/>
    <mergeCell ref="AR41:BA41"/>
    <mergeCell ref="AH39:AQ39"/>
    <mergeCell ref="N38:AQ38"/>
    <mergeCell ref="BB41:BK41"/>
    <mergeCell ref="N40:W40"/>
    <mergeCell ref="X40:AG40"/>
    <mergeCell ref="AR40:BA40"/>
    <mergeCell ref="BB40:BK40"/>
    <mergeCell ref="BL8:BU8"/>
    <mergeCell ref="BL9:BU9"/>
    <mergeCell ref="BB11:BK11"/>
    <mergeCell ref="BL11:BU11"/>
    <mergeCell ref="A10:M10"/>
    <mergeCell ref="N10:W10"/>
    <mergeCell ref="X10:AG10"/>
    <mergeCell ref="AH10:AQ10"/>
    <mergeCell ref="BL33:BU33"/>
    <mergeCell ref="BB10:BK10"/>
    <mergeCell ref="BL10:BU10"/>
    <mergeCell ref="AR8:BA8"/>
    <mergeCell ref="BL32:BU32"/>
    <mergeCell ref="BB20:BU20"/>
    <mergeCell ref="BB32:BK32"/>
    <mergeCell ref="AH19:BA19"/>
    <mergeCell ref="BB19:BU19"/>
    <mergeCell ref="A14:BU14"/>
    <mergeCell ref="AH17:BA17"/>
    <mergeCell ref="BB17:BU17"/>
    <mergeCell ref="A8:M8"/>
    <mergeCell ref="N8:W8"/>
    <mergeCell ref="X8:AG8"/>
    <mergeCell ref="AH8:AQ8"/>
    <mergeCell ref="A3:BU3"/>
    <mergeCell ref="BL6:BU6"/>
    <mergeCell ref="BB6:BK6"/>
    <mergeCell ref="AR6:BA6"/>
    <mergeCell ref="AH6:AQ6"/>
    <mergeCell ref="X6:AG6"/>
    <mergeCell ref="N6:W6"/>
    <mergeCell ref="A6:M6"/>
    <mergeCell ref="BL7:BU7"/>
    <mergeCell ref="A7:M7"/>
    <mergeCell ref="N7:W7"/>
    <mergeCell ref="X7:AG7"/>
    <mergeCell ref="AH7:AQ7"/>
    <mergeCell ref="AR7:BA7"/>
    <mergeCell ref="BB7:BK7"/>
    <mergeCell ref="AR10:BA10"/>
    <mergeCell ref="A33:M33"/>
    <mergeCell ref="N33:W33"/>
    <mergeCell ref="X33:AG33"/>
    <mergeCell ref="AR28:BU28"/>
    <mergeCell ref="AR33:AY33"/>
    <mergeCell ref="AR32:AY32"/>
    <mergeCell ref="AR31:AY31"/>
    <mergeCell ref="A18:M18"/>
    <mergeCell ref="N18:AG18"/>
    <mergeCell ref="BB18:BU18"/>
    <mergeCell ref="A19:M19"/>
    <mergeCell ref="A17:M17"/>
    <mergeCell ref="N17:AG17"/>
    <mergeCell ref="A20:M20"/>
    <mergeCell ref="N20:AG20"/>
    <mergeCell ref="AH20:BA20"/>
    <mergeCell ref="N30:W30"/>
    <mergeCell ref="N19:AG19"/>
    <mergeCell ref="A11:M11"/>
    <mergeCell ref="X11:AG11"/>
    <mergeCell ref="A21:M21"/>
    <mergeCell ref="N21:AG21"/>
    <mergeCell ref="AH21:BA21"/>
    <mergeCell ref="AM74:AO74"/>
    <mergeCell ref="AP74:AR74"/>
    <mergeCell ref="N9:W9"/>
    <mergeCell ref="AR42:BA42"/>
    <mergeCell ref="BW65:BY73"/>
    <mergeCell ref="BT65:BV73"/>
    <mergeCell ref="O66:Q73"/>
    <mergeCell ref="BL55:BP55"/>
    <mergeCell ref="BQ55:BV55"/>
    <mergeCell ref="BL56:BP56"/>
    <mergeCell ref="BQ56:BV56"/>
    <mergeCell ref="BL53:BP53"/>
    <mergeCell ref="BQ53:BV53"/>
    <mergeCell ref="BB53:BF53"/>
    <mergeCell ref="AM55:AQ55"/>
    <mergeCell ref="AR55:AV55"/>
    <mergeCell ref="N54:W54"/>
    <mergeCell ref="X43:AG43"/>
    <mergeCell ref="AH43:AQ43"/>
    <mergeCell ref="AR54:AV54"/>
    <mergeCell ref="AW55:BA55"/>
    <mergeCell ref="AH40:AQ40"/>
    <mergeCell ref="AH9:AQ9"/>
    <mergeCell ref="AR9:BA9"/>
    <mergeCell ref="L78:N78"/>
    <mergeCell ref="AD86:AK86"/>
    <mergeCell ref="BT74:BV74"/>
    <mergeCell ref="BW74:BY74"/>
    <mergeCell ref="BE74:BG74"/>
    <mergeCell ref="BB74:BD74"/>
    <mergeCell ref="L75:N75"/>
    <mergeCell ref="O75:Q75"/>
    <mergeCell ref="R75:T75"/>
    <mergeCell ref="AS75:AU75"/>
    <mergeCell ref="AV75:AX75"/>
    <mergeCell ref="X74:Z74"/>
    <mergeCell ref="AA74:AC74"/>
    <mergeCell ref="U75:W75"/>
    <mergeCell ref="X75:Z75"/>
    <mergeCell ref="AA75:AC75"/>
    <mergeCell ref="AD75:AF75"/>
    <mergeCell ref="AM75:AO75"/>
    <mergeCell ref="AP75:AR75"/>
    <mergeCell ref="AG75:AI75"/>
    <mergeCell ref="AD74:AF74"/>
    <mergeCell ref="AV74:AX74"/>
    <mergeCell ref="BE75:BG75"/>
    <mergeCell ref="AY74:BA74"/>
    <mergeCell ref="AT94:AY94"/>
    <mergeCell ref="AT93:AY93"/>
    <mergeCell ref="AT92:AY92"/>
    <mergeCell ref="AD93:AK93"/>
    <mergeCell ref="AL93:AS93"/>
    <mergeCell ref="AT85:AY85"/>
    <mergeCell ref="AD87:AK87"/>
    <mergeCell ref="AL87:AS87"/>
    <mergeCell ref="A89:M89"/>
    <mergeCell ref="N89:U89"/>
    <mergeCell ref="V89:AA89"/>
    <mergeCell ref="V86:AA86"/>
    <mergeCell ref="V85:AA85"/>
    <mergeCell ref="A87:M87"/>
    <mergeCell ref="N87:U87"/>
    <mergeCell ref="A94:M94"/>
    <mergeCell ref="N94:U94"/>
    <mergeCell ref="V94:AC94"/>
    <mergeCell ref="AD94:AK94"/>
    <mergeCell ref="AL94:AS94"/>
    <mergeCell ref="V91:AC91"/>
    <mergeCell ref="A92:M92"/>
    <mergeCell ref="A106:M106"/>
    <mergeCell ref="N106:AC106"/>
    <mergeCell ref="AD106:AS106"/>
    <mergeCell ref="V93:AC93"/>
    <mergeCell ref="A95:M95"/>
    <mergeCell ref="N95:U95"/>
    <mergeCell ref="V95:AC95"/>
    <mergeCell ref="AD95:AK95"/>
    <mergeCell ref="AL95:AS95"/>
    <mergeCell ref="A104:M104"/>
    <mergeCell ref="N104:AC104"/>
    <mergeCell ref="AD104:AS104"/>
    <mergeCell ref="A102:M102"/>
    <mergeCell ref="N102:AC102"/>
    <mergeCell ref="AD102:AS102"/>
    <mergeCell ref="A103:M103"/>
    <mergeCell ref="N103:AC103"/>
    <mergeCell ref="AT106:BI106"/>
    <mergeCell ref="BJ106:BU106"/>
    <mergeCell ref="BJ87:BO87"/>
    <mergeCell ref="BJ86:BO86"/>
    <mergeCell ref="BJ85:BO85"/>
    <mergeCell ref="BJ102:BU102"/>
    <mergeCell ref="N92:U92"/>
    <mergeCell ref="V92:AC92"/>
    <mergeCell ref="AD92:AK92"/>
    <mergeCell ref="AL92:AS92"/>
    <mergeCell ref="AD101:AS101"/>
    <mergeCell ref="A99:BY99"/>
    <mergeCell ref="N101:AC101"/>
    <mergeCell ref="N85:U85"/>
    <mergeCell ref="V88:AA88"/>
    <mergeCell ref="AD88:AK88"/>
    <mergeCell ref="AL88:AS88"/>
    <mergeCell ref="BR89:BW89"/>
    <mergeCell ref="A105:M105"/>
    <mergeCell ref="N105:AC105"/>
    <mergeCell ref="AD105:AS105"/>
    <mergeCell ref="BJ101:BY101"/>
    <mergeCell ref="A93:M93"/>
    <mergeCell ref="N93:U93"/>
    <mergeCell ref="BT75:BV75"/>
    <mergeCell ref="BW77:BY77"/>
    <mergeCell ref="BW75:BY75"/>
    <mergeCell ref="BT76:BV76"/>
    <mergeCell ref="BW76:BY76"/>
    <mergeCell ref="AY75:BA75"/>
    <mergeCell ref="BB75:BD75"/>
    <mergeCell ref="AS77:AU77"/>
    <mergeCell ref="AJ75:AL75"/>
    <mergeCell ref="AM76:AO76"/>
    <mergeCell ref="AP76:AR76"/>
    <mergeCell ref="AS76:AU76"/>
    <mergeCell ref="AV76:AX76"/>
    <mergeCell ref="A75:H75"/>
    <mergeCell ref="I75:K75"/>
    <mergeCell ref="AL91:AS91"/>
    <mergeCell ref="AD91:AK91"/>
    <mergeCell ref="AL85:AS85"/>
    <mergeCell ref="A86:M86"/>
    <mergeCell ref="N91:U91"/>
    <mergeCell ref="A91:M91"/>
    <mergeCell ref="BH66:BK73"/>
    <mergeCell ref="A88:M88"/>
    <mergeCell ref="N88:U88"/>
    <mergeCell ref="AT91:BA91"/>
    <mergeCell ref="A76:H76"/>
    <mergeCell ref="I76:K76"/>
    <mergeCell ref="L76:N76"/>
    <mergeCell ref="O76:Q76"/>
    <mergeCell ref="R76:T76"/>
    <mergeCell ref="U76:W76"/>
    <mergeCell ref="U77:W77"/>
    <mergeCell ref="AD77:AF77"/>
    <mergeCell ref="AG77:AI77"/>
    <mergeCell ref="AA77:AC77"/>
    <mergeCell ref="A78:H78"/>
    <mergeCell ref="I78:K78"/>
    <mergeCell ref="BL66:BO73"/>
    <mergeCell ref="BP66:BS73"/>
    <mergeCell ref="BP78:BS78"/>
    <mergeCell ref="BP77:BS77"/>
    <mergeCell ref="BP76:BS76"/>
    <mergeCell ref="BP75:BS75"/>
    <mergeCell ref="BP74:BS74"/>
    <mergeCell ref="BH78:BK78"/>
    <mergeCell ref="BH77:BK77"/>
    <mergeCell ref="BH76:BK76"/>
    <mergeCell ref="BH75:BK75"/>
    <mergeCell ref="BH74:BK74"/>
    <mergeCell ref="BL78:BO78"/>
    <mergeCell ref="BL77:BO77"/>
    <mergeCell ref="BL76:BO76"/>
    <mergeCell ref="BL75:BO75"/>
    <mergeCell ref="BL74:BO74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r:id="rId1"/>
  <rowBreaks count="1" manualBreakCount="1">
    <brk id="59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Ｐ８２～８３</vt:lpstr>
      <vt:lpstr>Ｐ８４～８５</vt:lpstr>
      <vt:lpstr>'Ｐ８４～８５'!Print_Area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智絵子</dc:creator>
  <cp:lastModifiedBy>天野　夏輝</cp:lastModifiedBy>
  <cp:lastPrinted>2026-03-13T05:47:13Z</cp:lastPrinted>
  <dcterms:created xsi:type="dcterms:W3CDTF">1997-01-08T22:48:59Z</dcterms:created>
  <dcterms:modified xsi:type="dcterms:W3CDTF">2026-03-24T01:47:29Z</dcterms:modified>
</cp:coreProperties>
</file>